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EPI 2026 evaluare periodica\ANEXE SUPLIMENTARE\"/>
    </mc:Choice>
  </mc:AlternateContent>
  <xr:revisionPtr revIDLastSave="0" documentId="8_{9326E71B-7A85-4C71-861B-08F71C0AC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pi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31" i="1"/>
  <c r="E46" i="1"/>
  <c r="E59" i="1"/>
  <c r="E75" i="1"/>
  <c r="E88" i="1"/>
  <c r="K19" i="1"/>
  <c r="H19" i="1"/>
  <c r="K31" i="1"/>
  <c r="H31" i="1"/>
  <c r="K46" i="1"/>
  <c r="H46" i="1"/>
  <c r="K59" i="1"/>
  <c r="H59" i="1"/>
  <c r="K75" i="1"/>
  <c r="H75" i="1"/>
  <c r="K88" i="1"/>
  <c r="H88" i="1"/>
  <c r="K113" i="1"/>
  <c r="H113" i="1"/>
  <c r="K101" i="1"/>
  <c r="H101" i="1"/>
  <c r="E101" i="1"/>
  <c r="E113" i="1"/>
  <c r="B113" i="1"/>
  <c r="B19" i="1"/>
  <c r="B101" i="1"/>
  <c r="B88" i="1"/>
  <c r="B75" i="1"/>
  <c r="B59" i="1"/>
  <c r="B46" i="1"/>
  <c r="B31" i="1"/>
  <c r="B115" i="1" s="1"/>
  <c r="K118" i="1" l="1"/>
  <c r="K115" i="1"/>
  <c r="H115" i="1"/>
  <c r="H118" i="1"/>
  <c r="E115" i="1"/>
  <c r="E114" i="1"/>
  <c r="E118" i="1"/>
  <c r="H114" i="1"/>
  <c r="K114" i="1"/>
  <c r="B118" i="1"/>
  <c r="B114" i="1"/>
  <c r="H116" i="1" l="1"/>
  <c r="E116" i="1"/>
  <c r="K116" i="1"/>
  <c r="B1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Emil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Emil:</t>
        </r>
        <r>
          <rPr>
            <sz val="9"/>
            <color indexed="81"/>
            <rFont val="Tahoma"/>
            <family val="2"/>
          </rPr>
          <t xml:space="preserve">
Noțiuni de etică în comunicare</t>
        </r>
      </text>
    </comment>
    <comment ref="A35" authorId="0" shapeId="0" xr:uid="{B9B4B9DC-565B-4AD5-B2AA-20BC92787E22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Ecologie și protecţia mediului</t>
        </r>
      </text>
    </comment>
    <comment ref="A51" authorId="0" shapeId="0" xr:uid="{BAE2328B-121E-4C45-995A-A8C615A84939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Mașini-unelte</t>
        </r>
      </text>
    </comment>
    <comment ref="A53" authorId="0" shapeId="0" xr:uid="{35FC1334-89B4-4233-A0E1-2AC7D693C539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Mașini hidraulice</t>
        </r>
      </text>
    </comment>
    <comment ref="A67" authorId="0" shapeId="0" xr:uid="{A17938C7-A9B4-459D-A645-2627F93C59F6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Managementul riscului</t>
        </r>
      </text>
    </comment>
    <comment ref="A70" authorId="0" shapeId="0" xr:uid="{4140D1F7-3BC9-4A75-B830-FB6B7245A2CA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Proiectarea asistată de calculator a produselor - sisteme CAD</t>
        </r>
      </text>
    </comment>
    <comment ref="A98" authorId="0" shapeId="0" xr:uid="{49E26609-19DE-46DF-99CD-D77C9E7888C2}">
      <text>
        <r>
          <rPr>
            <b/>
            <sz val="9"/>
            <color indexed="81"/>
            <rFont val="Segoe UI"/>
            <family val="2"/>
            <charset val="238"/>
          </rPr>
          <t>Emil:</t>
        </r>
        <r>
          <rPr>
            <sz val="9"/>
            <color indexed="81"/>
            <rFont val="Segoe UI"/>
            <family val="2"/>
            <charset val="238"/>
          </rPr>
          <t xml:space="preserve">
Fiabilitate</t>
        </r>
      </text>
    </comment>
  </commentList>
</comments>
</file>

<file path=xl/sharedStrings.xml><?xml version="1.0" encoding="utf-8"?>
<sst xmlns="http://schemas.openxmlformats.org/spreadsheetml/2006/main" count="287" uniqueCount="260">
  <si>
    <t>Column1</t>
  </si>
  <si>
    <t>Column2</t>
  </si>
  <si>
    <t>Univ. V. Alecsandri din Bacău</t>
  </si>
  <si>
    <t>Anul 1</t>
  </si>
  <si>
    <t>Semestrul 1</t>
  </si>
  <si>
    <t>Programarea calculatoarelor și limbaje de programare 1</t>
  </si>
  <si>
    <t>Limbi străine 1</t>
  </si>
  <si>
    <t>Semestrul 2</t>
  </si>
  <si>
    <t>Fizică</t>
  </si>
  <si>
    <t>Programarea calculatoarelor și limbaje de programare 2</t>
  </si>
  <si>
    <t>Economie generală</t>
  </si>
  <si>
    <t>Anul 2</t>
  </si>
  <si>
    <t>Semestrul 3</t>
  </si>
  <si>
    <t>Limbi străine 3</t>
  </si>
  <si>
    <t>Limbi străine 2</t>
  </si>
  <si>
    <t>Semestrul 4</t>
  </si>
  <si>
    <t>Practică de domeniu (5 săptămâni x 30 ore)</t>
  </si>
  <si>
    <t>Anul 3</t>
  </si>
  <si>
    <t>Semestrul 5</t>
  </si>
  <si>
    <t>Semestrul 6</t>
  </si>
  <si>
    <t>Practică de specialitate (5 săptămâni x 30 ore)</t>
  </si>
  <si>
    <t>Anul 4</t>
  </si>
  <si>
    <t>Semestrul 7</t>
  </si>
  <si>
    <t>Semestrul 8</t>
  </si>
  <si>
    <t>Antreprenoriat</t>
  </si>
  <si>
    <t>Siguranța și protecția utilizatorilor în mediul digital</t>
  </si>
  <si>
    <t>Elaborarea proiectului de diplomă</t>
  </si>
  <si>
    <t>Infografică</t>
  </si>
  <si>
    <t>Pondere</t>
  </si>
  <si>
    <t>Total discipline comune</t>
  </si>
  <si>
    <t>Total discipline</t>
  </si>
  <si>
    <t>Procent discipline comune</t>
  </si>
  <si>
    <t>verificare</t>
  </si>
  <si>
    <t>Matematică aplicată în inginerie</t>
  </si>
  <si>
    <t>Chimie generală</t>
  </si>
  <si>
    <t xml:space="preserve">Comunicare / Notiuni de etică și integritate academică  </t>
  </si>
  <si>
    <t>Proiectarea amenajarilor turistice si agroturistice</t>
  </si>
  <si>
    <t>Geometrie descriptivă</t>
  </si>
  <si>
    <t>Ştiinţa şi ingineria materialelor</t>
  </si>
  <si>
    <t>Elemente de desen tehnic</t>
  </si>
  <si>
    <t>Mecanică</t>
  </si>
  <si>
    <t>Tehnologia materialelor</t>
  </si>
  <si>
    <t>Ingineria și protecția mediului în industrie</t>
  </si>
  <si>
    <t>Rezistenţa materialelor 1</t>
  </si>
  <si>
    <t>Mecanisme 1</t>
  </si>
  <si>
    <t>Toleranţe şi control dimensional</t>
  </si>
  <si>
    <t>Termotehnică</t>
  </si>
  <si>
    <t>Electrotehnică și electronică</t>
  </si>
  <si>
    <t>Proiectarea ecologică a produselor</t>
  </si>
  <si>
    <t>Rezistenţa materialelor 2</t>
  </si>
  <si>
    <t>Mecanisme 2</t>
  </si>
  <si>
    <t>Vibraţii mecanice</t>
  </si>
  <si>
    <t>Maşini unelte şi prelucrări prin așchiere</t>
  </si>
  <si>
    <t>Acţionări hidraulice şi pneumatice</t>
  </si>
  <si>
    <t>Proiectarea mecanică cu soft specializat</t>
  </si>
  <si>
    <t>Limbi străine 4</t>
  </si>
  <si>
    <t>Organe de maşini 1</t>
  </si>
  <si>
    <t>Organe de maşini 2</t>
  </si>
  <si>
    <t>Elemente de inginerie mecanică</t>
  </si>
  <si>
    <t>Sănătatea și securitatea muncii</t>
  </si>
  <si>
    <t>Instalații de ridicat și transportat</t>
  </si>
  <si>
    <t>Ingineria proceselor fizico-chimice</t>
  </si>
  <si>
    <t>Proiectarea asistată de calculator</t>
  </si>
  <si>
    <t>Materii prime și industrii de proces / Materii prime  în industria alimentară</t>
  </si>
  <si>
    <t xml:space="preserve">Bazele proiectării echipamentelor de proces </t>
  </si>
  <si>
    <t>Mecanica fluidelor</t>
  </si>
  <si>
    <t>Analiza și sinteza proceselor industriale</t>
  </si>
  <si>
    <t>Metoda elementului finit</t>
  </si>
  <si>
    <t>Tehnologii din industria produselor alimentare și pentru biofabricații</t>
  </si>
  <si>
    <t>Tehnologii de fabricație</t>
  </si>
  <si>
    <t>Cerinţe de apă şi calitatea surselor de apă</t>
  </si>
  <si>
    <t>Echipamente şi instalaţii pentru prevenirea poluării mediului</t>
  </si>
  <si>
    <t>Mentenanța generală</t>
  </si>
  <si>
    <t>Ergonomie</t>
  </si>
  <si>
    <t>Ingineria dezvoltării proceselor industriale</t>
  </si>
  <si>
    <t>Operații unitare și aparate în industrii de proces 1 / Operații și aparate în industria alimentară 1</t>
  </si>
  <si>
    <t>Maşini şi instalaţii pentru industrii de proces 2 / Echipamente și instalații din industria alimentară  2</t>
  </si>
  <si>
    <t>Operații unitare și aparate în industrii de proces 2 / Operații și aparate în industria alimentară 2</t>
  </si>
  <si>
    <t>Maşini şi instalaţii pentru industrii de proces 3 / Echipamente și instalații din industria alimentară  3</t>
  </si>
  <si>
    <t>POLITEHNICA Bucuresti</t>
  </si>
  <si>
    <t>UNIVERSITATEA DIN PETROŞANI</t>
  </si>
  <si>
    <t>Algebra liniara, geometrie analitica si diferenitala</t>
  </si>
  <si>
    <t xml:space="preserve">Chimie </t>
  </si>
  <si>
    <t>Comunicare / Protectia mediului</t>
  </si>
  <si>
    <t>Matematici speciale</t>
  </si>
  <si>
    <t>Electrotehnica</t>
  </si>
  <si>
    <t>Mecanisme</t>
  </si>
  <si>
    <t>Bazele sistemelor mecatronice / Măsurări și traductoare</t>
  </si>
  <si>
    <t>Teoria probabilitatilor si statistica matematica</t>
  </si>
  <si>
    <t xml:space="preserve">Mecanica Fluidelor </t>
  </si>
  <si>
    <t>Management</t>
  </si>
  <si>
    <t>Metode numerice</t>
  </si>
  <si>
    <t>Electronica aplicata</t>
  </si>
  <si>
    <t>Termotehnica si masini termice</t>
  </si>
  <si>
    <t xml:space="preserve">Mecanica fluidelor si masini hidraulice </t>
  </si>
  <si>
    <t>Automatica</t>
  </si>
  <si>
    <t>Actionari si automatizari hidraulice si pneumatice</t>
  </si>
  <si>
    <t>Reologie generală</t>
  </si>
  <si>
    <t>Mașini unelte și prelucrări prin așchiere</t>
  </si>
  <si>
    <t>Mecanica materialelor polimerice</t>
  </si>
  <si>
    <t xml:space="preserve">Practică </t>
  </si>
  <si>
    <t>Transport hidraulic şi pneumatic / Transport operațional în industria echipamentelor de proces</t>
  </si>
  <si>
    <t>Echipamente și instalatii din industriile chimica, petrochimie și rafinării / Materii prime în industria alimentară</t>
  </si>
  <si>
    <t>Mentenanţă generală</t>
  </si>
  <si>
    <t xml:space="preserve">Echipamente si tehnologii de sudură  / Tehnologii din industria chimică, petrochimică și de rafinării </t>
  </si>
  <si>
    <t>Echipamente și instalatii din industria alimentară / Instalații frigorifice</t>
  </si>
  <si>
    <t xml:space="preserve">Masini și instalații pentru prelucrarea materialelor plastice / Reactoare de proces </t>
  </si>
  <si>
    <t xml:space="preserve">Forme pentru injectarea materialelor polimerice  </t>
  </si>
  <si>
    <t>Ingineria mărunţirii materialelor / Ingineria mecanicii ruperii</t>
  </si>
  <si>
    <t xml:space="preserve">Fabricarea structurilor din materiale compozite / Procedee de prelucrare prin deformare plastica </t>
  </si>
  <si>
    <t xml:space="preserve">Protectia impotriva zgomotelor si vibratiilor / Surse neconvenționale de energie </t>
  </si>
  <si>
    <t>Control, comanda si reglarea echipamentelor / Modelarea 3D a structurilor mecanice  (SOLID WORKS)</t>
  </si>
  <si>
    <t>UNIVERSITATEA ,,VALARIA" DIN TARGOVIșTE</t>
  </si>
  <si>
    <t>Algebra liniară, geometrie analitică și diferențial</t>
  </si>
  <si>
    <t>chimie</t>
  </si>
  <si>
    <t>geometrie descriptivă</t>
  </si>
  <si>
    <t>Știința și ingineria materialelor</t>
  </si>
  <si>
    <t>educatie fizică și sport 1</t>
  </si>
  <si>
    <t>Analiza matematica</t>
  </si>
  <si>
    <t>Mecanica 1</t>
  </si>
  <si>
    <t>tehnologia materialelor</t>
  </si>
  <si>
    <t xml:space="preserve">Programarea calculatoarelor si limbaje de programare </t>
  </si>
  <si>
    <t>educatie fizică și sport 2</t>
  </si>
  <si>
    <t>Mecanica 2</t>
  </si>
  <si>
    <t>Termotehnica</t>
  </si>
  <si>
    <t xml:space="preserve">Mecanica fluidelor </t>
  </si>
  <si>
    <t>Toleranțe si control dimensional</t>
  </si>
  <si>
    <t>electronică aplicată</t>
  </si>
  <si>
    <t>educatie fizică și sport 3</t>
  </si>
  <si>
    <t>Electronică și mașini și acționări electrice</t>
  </si>
  <si>
    <t xml:space="preserve">Proiectare asistata de calculator (AUTOCAD) </t>
  </si>
  <si>
    <t xml:space="preserve">Masini unelte si prelucrari prin aschiere </t>
  </si>
  <si>
    <t xml:space="preserve">Automatica </t>
  </si>
  <si>
    <t xml:space="preserve">Organe de mașini 1 </t>
  </si>
  <si>
    <t xml:space="preserve">Vibratii mecanice </t>
  </si>
  <si>
    <t xml:space="preserve">Control dimensional integrat </t>
  </si>
  <si>
    <t xml:space="preserve">Actionari hidraulice și pneumatice </t>
  </si>
  <si>
    <t xml:space="preserve">Modelarea 3D a structurilor mecanice (SOLID WORKS) </t>
  </si>
  <si>
    <t xml:space="preserve">Instalatii frigorifice </t>
  </si>
  <si>
    <t xml:space="preserve">Ingineria proceselor fizico-chimice  / Operatii unitare 1 </t>
  </si>
  <si>
    <t xml:space="preserve">Metoda elementului finit </t>
  </si>
  <si>
    <t xml:space="preserve">Echipamente pentru procese industriale </t>
  </si>
  <si>
    <t xml:space="preserve">Ingineria proceselor fizico-chimice 2  / Operatii unitare 2 </t>
  </si>
  <si>
    <t xml:space="preserve">Transport operational in industria echipamentelor de proces  / Proiectare mecanica cu soft specializat 1 </t>
  </si>
  <si>
    <t xml:space="preserve">Instalatii statice de proces </t>
  </si>
  <si>
    <t xml:space="preserve">Mașini și instalatii pentru industrii de proces 2 </t>
  </si>
  <si>
    <t>Tehnologie de fabricație</t>
  </si>
  <si>
    <t xml:space="preserve">Tribologie </t>
  </si>
  <si>
    <t>Tehnologii și echipamente pentru deformari plastice la rece  / managementul proiectelor industriale</t>
  </si>
  <si>
    <t xml:space="preserve">lnstalatii de ridicat și transportat / Proiectare mecanica cu soft specializat 2 </t>
  </si>
  <si>
    <t xml:space="preserve">Inginerie asistata de calculator </t>
  </si>
  <si>
    <t xml:space="preserve">Protectia anticoroziva a echipamentelor de proces </t>
  </si>
  <si>
    <t xml:space="preserve">Elaborarea proiectului de diploma </t>
  </si>
  <si>
    <t>Economie generala /Management /Etica și integritate academică</t>
  </si>
  <si>
    <t>Metode numerice / Matematici speciale</t>
  </si>
  <si>
    <t>Etică și integritate academică / Protecția Mediului</t>
  </si>
  <si>
    <t>Electrotehnică / Electrotehnică și mașini și acționări electrice</t>
  </si>
  <si>
    <t>Ingineria calității / Inventica</t>
  </si>
  <si>
    <t>Modelarea 3D a structurilor mecanice (SOLID WORKS) / Proiectarea mecanică cu soft specializat (CATIA V5)</t>
  </si>
  <si>
    <t>Controlul, comanda și reglarea echipamentelor / Automatizarea proceselor industriale</t>
  </si>
  <si>
    <t xml:space="preserve">Echipamente și instalatii pentru prevenirea poluarii mediului </t>
  </si>
  <si>
    <t xml:space="preserve">Mentenanta și fiabilitatea instalatiilor </t>
  </si>
  <si>
    <t xml:space="preserve">Instalatii de ventilare și climatizare </t>
  </si>
  <si>
    <t>Analiza matematică</t>
  </si>
  <si>
    <t>Chimie</t>
  </si>
  <si>
    <t>Educație Fizică 1</t>
  </si>
  <si>
    <t>Algebră, geom.analit. și diferențială</t>
  </si>
  <si>
    <t>Desen tehnic</t>
  </si>
  <si>
    <r>
      <t>Economie generala</t>
    </r>
    <r>
      <rPr>
        <sz val="10"/>
        <color indexed="8"/>
        <rFont val="Times New Roman"/>
        <family val="1"/>
      </rPr>
      <t xml:space="preserve"> </t>
    </r>
  </si>
  <si>
    <t>OP 11 (lb straina 2)</t>
  </si>
  <si>
    <t>Educație Fizică 2</t>
  </si>
  <si>
    <t>Termotehnică și mașini termice</t>
  </si>
  <si>
    <t>Infografica (CAD) 1</t>
  </si>
  <si>
    <t>OP 21 (lb straina 3)</t>
  </si>
  <si>
    <t>Educație Fizică 3</t>
  </si>
  <si>
    <t>Infografica (CAD) 2</t>
  </si>
  <si>
    <t>Toleranțe și control dimensional</t>
  </si>
  <si>
    <t>Vibrații mecanice</t>
  </si>
  <si>
    <t>OP 23 (lb straina 4)</t>
  </si>
  <si>
    <t>Educația Fizica 4</t>
  </si>
  <si>
    <t>Tratamente termice</t>
  </si>
  <si>
    <t>Mecanica fluid.și mașini hidraulice</t>
  </si>
  <si>
    <t>Organe de masini (proiect)</t>
  </si>
  <si>
    <t>Fiabilitate și mentenanță</t>
  </si>
  <si>
    <t>Acționări hidraulice și pneumatice</t>
  </si>
  <si>
    <t>Acți. Hidr. și pneumatice (proiect)</t>
  </si>
  <si>
    <t>Tehnologii pt. protectia mediului</t>
  </si>
  <si>
    <t>Masini pt instalatii de proces</t>
  </si>
  <si>
    <t>Proiectare asistată de calculator</t>
  </si>
  <si>
    <t>Tribologie</t>
  </si>
  <si>
    <t>Ech. pt. procese industriale (proiect)</t>
  </si>
  <si>
    <t>Ingineria fabric. echip. de proces</t>
  </si>
  <si>
    <t>Practica pt  proiect de diploma</t>
  </si>
  <si>
    <t>Elaborarea proiectului de diploma</t>
  </si>
  <si>
    <t>Analiza matematica 2</t>
  </si>
  <si>
    <t>Fizica 2</t>
  </si>
  <si>
    <t>Informatică aplicată 2</t>
  </si>
  <si>
    <t>Mecanică 2</t>
  </si>
  <si>
    <t>Desen tehnic si infografica 2</t>
  </si>
  <si>
    <t>Fizică 2</t>
  </si>
  <si>
    <t>Educatie fizica si sport 2</t>
  </si>
  <si>
    <t>Tehnologie de fabricatie 2</t>
  </si>
  <si>
    <t>Istoria Tehnic2</t>
  </si>
  <si>
    <t>Programarea calculatoarelor si limbaje de programare 2</t>
  </si>
  <si>
    <t xml:space="preserve">Rezistenta materialelor 2 </t>
  </si>
  <si>
    <t>Rezistența materialelor 2</t>
  </si>
  <si>
    <t xml:space="preserve">Practica ( 2) </t>
  </si>
  <si>
    <t>Organe de masini 2</t>
  </si>
  <si>
    <t>Organe de masini 2-proiect</t>
  </si>
  <si>
    <t>Practica 2, 3x30 ore/sapt</t>
  </si>
  <si>
    <t>Echipamente pentru procese industriale 2</t>
  </si>
  <si>
    <t>Ingineria proceselor fizico-chimice 2</t>
  </si>
  <si>
    <t>Proiectarea asistată de calculator a echipamentelor pentru procese industriale  2</t>
  </si>
  <si>
    <t>Ech. pt. procese industriale 2</t>
  </si>
  <si>
    <t>Inst. de ridicat si transportat 2</t>
  </si>
  <si>
    <t>Proiectarea echip. de proces 2</t>
  </si>
  <si>
    <t xml:space="preserve">Desen tehnic si infografica 1 </t>
  </si>
  <si>
    <t xml:space="preserve">Informatica aplicata 1 </t>
  </si>
  <si>
    <t xml:space="preserve">Programarea calculatoarelor si limbaje de programare 1 </t>
  </si>
  <si>
    <t xml:space="preserve">Analiza matematica 1 </t>
  </si>
  <si>
    <t xml:space="preserve">Informatică aplicată 1 </t>
  </si>
  <si>
    <t xml:space="preserve">Fizica 1 </t>
  </si>
  <si>
    <t xml:space="preserve">Mecanică 1 </t>
  </si>
  <si>
    <t xml:space="preserve">Fizică 1 </t>
  </si>
  <si>
    <t xml:space="preserve">Limba Engleza 1 </t>
  </si>
  <si>
    <t xml:space="preserve">Educatie fizica si sport 1 </t>
  </si>
  <si>
    <t xml:space="preserve">Mecanica 1 </t>
  </si>
  <si>
    <t xml:space="preserve">Tehnologie de fabricatie 1 </t>
  </si>
  <si>
    <t xml:space="preserve">Rezistența materialelor 1 </t>
  </si>
  <si>
    <t xml:space="preserve">Rezistenta materialelor 1 </t>
  </si>
  <si>
    <t xml:space="preserve">Organe de masini 1 </t>
  </si>
  <si>
    <t>Educatie fizica si sport 1 V</t>
  </si>
  <si>
    <t xml:space="preserve">Proiectare asistată de calculator 1 </t>
  </si>
  <si>
    <t>Practica 1 , 3x30 ore/sapt</t>
  </si>
  <si>
    <t xml:space="preserve">Ingineria proceselor fizico-chimice 1 </t>
  </si>
  <si>
    <t xml:space="preserve">Inst. de ridicat si transportat 1 </t>
  </si>
  <si>
    <t xml:space="preserve">Proiectarea echip. de proces 1 </t>
  </si>
  <si>
    <t xml:space="preserve">Practica (3) </t>
  </si>
  <si>
    <t xml:space="preserve">Organe de mașini 2 </t>
  </si>
  <si>
    <t xml:space="preserve">Mașini și instalatii pentru industrii de proces 1 </t>
  </si>
  <si>
    <t xml:space="preserve">Desen tehnic si infografică 1 </t>
  </si>
  <si>
    <t xml:space="preserve">Echipamente pentru procese industriale 1 </t>
  </si>
  <si>
    <t xml:space="preserve">Proiectarea asistata de calculator a echipamentelor pentru procese industriale 1 </t>
  </si>
  <si>
    <t xml:space="preserve">Ech. pt. procese industriale 1 </t>
  </si>
  <si>
    <t xml:space="preserve">Ingineria fabricării echipamentelor de proces 1 </t>
  </si>
  <si>
    <t>Eficienta energ. a inst. industriale</t>
  </si>
  <si>
    <t xml:space="preserve">Sisteme integrate de fabricatie / Creativitate tehnica si inventica </t>
  </si>
  <si>
    <t>ECHIPAMENTE PENTRU PROCESE industriale</t>
  </si>
  <si>
    <t>Agregate cu tambur rotativ / echipamente și Tehnologii pentru ambalarea produselor</t>
  </si>
  <si>
    <t xml:space="preserve">Stiinta si ingineria materialelor 1 </t>
  </si>
  <si>
    <t>Stiinta si ingineria materialelor 2</t>
  </si>
  <si>
    <t>Tehnologii din industria produselor alimentare și pentru biofabricații / ingineria calității</t>
  </si>
  <si>
    <t>Ingineria fabricării echipamentelor de proces 2</t>
  </si>
  <si>
    <t>Educatie fizica si sport 3</t>
  </si>
  <si>
    <t>Ingineria calități</t>
  </si>
  <si>
    <t>COMPARATOR PROGRAME DE STUDII DOMENIUL INGINERIE MECANICĂ</t>
  </si>
  <si>
    <t>Desen tehnic si infografică 2</t>
  </si>
  <si>
    <t xml:space="preserve">Mecanisme </t>
  </si>
  <si>
    <t>Maşini şi instalatii pentru industrii de proces 1 / Echipamente și instalații din industria alimentară 1</t>
  </si>
  <si>
    <t>Rezistenta materialelor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</si>
</sst>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.5"/>
      <name val="Arial"/>
      <family val="2"/>
    </font>
    <font>
      <sz val="9"/>
      <name val="Arial"/>
      <family val="2"/>
    </font>
    <font>
      <sz val="9.5"/>
      <name val="Arial"/>
      <family val="2"/>
    </font>
    <font>
      <sz val="7.5"/>
      <name val="Arial"/>
      <family val="2"/>
    </font>
    <font>
      <b/>
      <sz val="11"/>
      <color theme="1"/>
      <name val="Arial Narrow"/>
      <family val="2"/>
    </font>
    <font>
      <sz val="9"/>
      <name val="Aptos Display"/>
      <family val="2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4">
    <xf numFmtId="0" fontId="0" fillId="0" borderId="0" xfId="0"/>
    <xf numFmtId="0" fontId="2" fillId="0" borderId="0" xfId="0" applyFont="1" applyAlignment="1">
      <alignment vertical="top"/>
    </xf>
    <xf numFmtId="0" fontId="2" fillId="2" borderId="0" xfId="0" applyFont="1" applyFill="1" applyAlignment="1">
      <alignment vertical="top"/>
    </xf>
    <xf numFmtId="0" fontId="4" fillId="3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1" fillId="0" borderId="4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0" xfId="0" applyFont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0" fillId="0" borderId="10" xfId="0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14" fillId="0" borderId="6" xfId="0" applyFont="1" applyBorder="1" applyAlignment="1">
      <alignment vertical="center" wrapText="1"/>
    </xf>
    <xf numFmtId="0" fontId="14" fillId="0" borderId="4" xfId="0" applyFont="1" applyBorder="1" applyAlignment="1">
      <alignment vertical="top" wrapText="1"/>
    </xf>
    <xf numFmtId="0" fontId="14" fillId="0" borderId="4" xfId="0" applyFont="1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top" wrapText="1"/>
    </xf>
    <xf numFmtId="0" fontId="14" fillId="0" borderId="7" xfId="0" applyFont="1" applyBorder="1" applyAlignment="1">
      <alignment vertical="top" wrapText="1"/>
    </xf>
    <xf numFmtId="0" fontId="0" fillId="0" borderId="4" xfId="0" applyBorder="1" applyAlignment="1">
      <alignment horizontal="left" vertical="top" wrapText="1"/>
    </xf>
    <xf numFmtId="0" fontId="0" fillId="3" borderId="0" xfId="0" applyFill="1"/>
    <xf numFmtId="0" fontId="0" fillId="6" borderId="0" xfId="0" applyFill="1"/>
    <xf numFmtId="0" fontId="14" fillId="6" borderId="4" xfId="0" applyFont="1" applyFill="1" applyBorder="1" applyAlignment="1">
      <alignment vertical="top" wrapText="1"/>
    </xf>
    <xf numFmtId="0" fontId="14" fillId="6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vertical="top" wrapText="1"/>
    </xf>
    <xf numFmtId="0" fontId="4" fillId="3" borderId="1" xfId="2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3" borderId="0" xfId="0" applyFont="1" applyFill="1" applyAlignment="1">
      <alignment vertical="top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3" applyFont="1" applyFill="1" applyBorder="1" applyAlignment="1">
      <alignment horizontal="center" vertical="top" wrapText="1"/>
    </xf>
    <xf numFmtId="0" fontId="3" fillId="5" borderId="3" xfId="4" applyFont="1" applyFill="1" applyBorder="1" applyAlignment="1">
      <alignment horizontal="right" vertical="top" wrapText="1"/>
    </xf>
    <xf numFmtId="0" fontId="3" fillId="5" borderId="3" xfId="0" applyFont="1" applyFill="1" applyBorder="1" applyAlignment="1">
      <alignment horizontal="right" vertical="top" wrapText="1"/>
    </xf>
    <xf numFmtId="0" fontId="15" fillId="4" borderId="11" xfId="0" applyFont="1" applyFill="1" applyBorder="1" applyAlignment="1">
      <alignment horizontal="right" vertical="top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2" borderId="15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5" fillId="6" borderId="1" xfId="0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9" fillId="2" borderId="13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top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top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top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/>
    <xf numFmtId="0" fontId="22" fillId="3" borderId="1" xfId="0" applyFont="1" applyFill="1" applyBorder="1"/>
    <xf numFmtId="0" fontId="22" fillId="0" borderId="1" xfId="0" applyFont="1" applyBorder="1" applyAlignment="1">
      <alignment vertical="top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/>
    <xf numFmtId="0" fontId="22" fillId="0" borderId="0" xfId="0" applyFont="1"/>
    <xf numFmtId="0" fontId="20" fillId="4" borderId="12" xfId="0" applyFont="1" applyFill="1" applyBorder="1" applyAlignment="1">
      <alignment horizontal="center" vertical="top" wrapText="1"/>
    </xf>
    <xf numFmtId="0" fontId="20" fillId="4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22" fillId="0" borderId="17" xfId="0" applyFont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left" vertical="center" wrapText="1"/>
    </xf>
    <xf numFmtId="0" fontId="23" fillId="0" borderId="16" xfId="0" applyFont="1" applyBorder="1" applyAlignment="1">
      <alignment vertical="top" wrapText="1"/>
    </xf>
    <xf numFmtId="0" fontId="23" fillId="0" borderId="5" xfId="0" applyFont="1" applyBorder="1" applyAlignment="1">
      <alignment vertical="top" wrapText="1"/>
    </xf>
    <xf numFmtId="0" fontId="22" fillId="0" borderId="1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3" fillId="0" borderId="1" xfId="0" applyFont="1" applyBorder="1" applyAlignment="1">
      <alignment wrapText="1"/>
    </xf>
    <xf numFmtId="0" fontId="22" fillId="0" borderId="1" xfId="0" applyFont="1" applyBorder="1" applyAlignment="1">
      <alignment wrapText="1"/>
    </xf>
    <xf numFmtId="0" fontId="23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2" fillId="0" borderId="19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23" fillId="0" borderId="1" xfId="2" applyFont="1" applyBorder="1" applyAlignment="1">
      <alignment horizontal="center" vertical="top" wrapText="1"/>
    </xf>
    <xf numFmtId="0" fontId="22" fillId="0" borderId="1" xfId="2" applyFont="1" applyBorder="1" applyAlignment="1">
      <alignment horizontal="center" vertical="top" wrapText="1"/>
    </xf>
    <xf numFmtId="0" fontId="23" fillId="0" borderId="1" xfId="3" applyFont="1" applyBorder="1" applyAlignment="1">
      <alignment horizontal="center" vertical="top" wrapText="1"/>
    </xf>
    <xf numFmtId="0" fontId="22" fillId="0" borderId="1" xfId="3" applyFont="1" applyBorder="1" applyAlignment="1">
      <alignment horizontal="center" vertical="top" wrapText="1"/>
    </xf>
    <xf numFmtId="0" fontId="22" fillId="0" borderId="14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top" wrapText="1"/>
    </xf>
    <xf numFmtId="1" fontId="20" fillId="0" borderId="1" xfId="0" applyNumberFormat="1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1" fontId="20" fillId="0" borderId="3" xfId="0" applyNumberFormat="1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center"/>
    </xf>
    <xf numFmtId="0" fontId="22" fillId="7" borderId="0" xfId="0" applyFont="1" applyFill="1" applyAlignment="1">
      <alignment horizontal="center" vertical="top"/>
    </xf>
    <xf numFmtId="0" fontId="22" fillId="7" borderId="2" xfId="0" applyFont="1" applyFill="1" applyBorder="1" applyAlignment="1">
      <alignment horizontal="center" vertical="top"/>
    </xf>
    <xf numFmtId="0" fontId="22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vertical="top" wrapText="1"/>
    </xf>
    <xf numFmtId="0" fontId="22" fillId="7" borderId="1" xfId="0" applyFont="1" applyFill="1" applyBorder="1"/>
    <xf numFmtId="0" fontId="22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center" wrapText="1"/>
    </xf>
    <xf numFmtId="0" fontId="22" fillId="7" borderId="0" xfId="0" applyFont="1" applyFill="1"/>
    <xf numFmtId="0" fontId="20" fillId="7" borderId="12" xfId="0" applyFont="1" applyFill="1" applyBorder="1" applyAlignment="1">
      <alignment horizontal="center" vertical="top" wrapText="1"/>
    </xf>
    <xf numFmtId="0" fontId="22" fillId="7" borderId="0" xfId="0" applyFont="1" applyFill="1" applyAlignment="1">
      <alignment vertical="top"/>
    </xf>
    <xf numFmtId="0" fontId="22" fillId="7" borderId="1" xfId="0" applyFont="1" applyFill="1" applyBorder="1" applyAlignment="1">
      <alignment vertical="top"/>
    </xf>
  </cellXfs>
  <cellStyles count="5">
    <cellStyle name="Normal" xfId="0" builtinId="0"/>
    <cellStyle name="Normal 2" xfId="1" xr:uid="{00000000-0005-0000-0000-000001000000}"/>
    <cellStyle name="Normal 20" xfId="4" xr:uid="{00000000-0005-0000-0000-000002000000}"/>
    <cellStyle name="Normal 4" xfId="2" xr:uid="{00000000-0005-0000-0000-000003000000}"/>
    <cellStyle name="Normal 6" xfId="3" xr:uid="{00000000-0005-0000-0000-000004000000}"/>
  </cellStyles>
  <dxfs count="36"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18"/>
  <sheetViews>
    <sheetView tabSelected="1" topLeftCell="A111" zoomScale="175" zoomScaleNormal="175" workbookViewId="0">
      <selection activeCell="E15" sqref="E15"/>
    </sheetView>
  </sheetViews>
  <sheetFormatPr defaultRowHeight="14.4" x14ac:dyDescent="0.3"/>
  <cols>
    <col min="1" max="1" width="52.5546875" style="55" customWidth="1"/>
    <col min="2" max="2" width="9.109375" style="122" customWidth="1"/>
    <col min="3" max="3" width="9.109375" style="126" customWidth="1"/>
    <col min="4" max="4" width="44.88671875" style="120" customWidth="1"/>
    <col min="5" max="5" width="9.109375" style="63" customWidth="1"/>
    <col min="6" max="6" width="9.109375" style="140" customWidth="1"/>
    <col min="7" max="7" width="43.33203125" style="116" customWidth="1"/>
    <col min="8" max="8" width="9.109375" style="63" customWidth="1"/>
    <col min="9" max="9" width="9.109375" style="140" customWidth="1"/>
    <col min="10" max="10" width="43.88671875" style="78" customWidth="1"/>
    <col min="11" max="11" width="9.109375" style="63" customWidth="1"/>
    <col min="12" max="12" width="9.109375" style="78" customWidth="1"/>
  </cols>
  <sheetData>
    <row r="1" spans="1:16" s="1" customFormat="1" ht="31.2" x14ac:dyDescent="0.3">
      <c r="A1" s="51" t="s">
        <v>255</v>
      </c>
      <c r="B1" s="122"/>
      <c r="C1" s="126"/>
      <c r="D1" s="84"/>
      <c r="E1" s="63"/>
      <c r="F1" s="132"/>
      <c r="G1" s="84"/>
      <c r="H1" s="63"/>
      <c r="I1" s="142"/>
      <c r="J1" s="64"/>
      <c r="K1" s="63"/>
      <c r="L1" s="64"/>
    </row>
    <row r="2" spans="1:16" s="1" customFormat="1" ht="13.8" x14ac:dyDescent="0.3">
      <c r="A2" s="52"/>
      <c r="B2" s="122"/>
      <c r="C2" s="126"/>
      <c r="D2" s="85"/>
      <c r="E2" s="63"/>
      <c r="F2" s="133"/>
      <c r="G2" s="86"/>
      <c r="H2" s="63"/>
      <c r="I2" s="142"/>
      <c r="J2" s="64"/>
      <c r="K2" s="63"/>
      <c r="L2" s="64"/>
    </row>
    <row r="3" spans="1:16" s="1" customFormat="1" ht="13.8" hidden="1" x14ac:dyDescent="0.3">
      <c r="A3" s="53" t="s">
        <v>0</v>
      </c>
      <c r="B3" s="122" t="s">
        <v>1</v>
      </c>
      <c r="C3" s="126"/>
      <c r="D3" s="85"/>
      <c r="E3" s="87"/>
      <c r="F3" s="134"/>
      <c r="G3" s="88"/>
      <c r="H3" s="63"/>
      <c r="I3" s="142"/>
      <c r="J3" s="64"/>
      <c r="K3" s="63"/>
      <c r="L3" s="64"/>
    </row>
    <row r="4" spans="1:16" s="1" customFormat="1" ht="13.8" x14ac:dyDescent="0.3">
      <c r="A4" s="53"/>
      <c r="B4" s="122"/>
      <c r="C4" s="126"/>
      <c r="D4" s="85"/>
      <c r="E4" s="63"/>
      <c r="F4" s="133"/>
      <c r="G4" s="89"/>
      <c r="H4" s="63"/>
      <c r="I4" s="142"/>
      <c r="J4" s="64"/>
      <c r="K4" s="63"/>
      <c r="L4" s="64"/>
    </row>
    <row r="5" spans="1:16" s="2" customFormat="1" ht="13.8" x14ac:dyDescent="0.3">
      <c r="A5" s="36" t="s">
        <v>2</v>
      </c>
      <c r="B5" s="123"/>
      <c r="C5" s="127"/>
      <c r="D5" s="90" t="s">
        <v>79</v>
      </c>
      <c r="E5" s="76"/>
      <c r="F5" s="135"/>
      <c r="G5" s="92" t="s">
        <v>80</v>
      </c>
      <c r="H5" s="71"/>
      <c r="I5" s="143"/>
      <c r="J5" s="93" t="s">
        <v>112</v>
      </c>
      <c r="K5" s="65"/>
      <c r="L5" s="66"/>
    </row>
    <row r="6" spans="1:16" s="2" customFormat="1" ht="13.8" x14ac:dyDescent="0.3">
      <c r="A6" s="36" t="s">
        <v>247</v>
      </c>
      <c r="B6" s="123"/>
      <c r="C6" s="127"/>
      <c r="D6" s="92" t="s">
        <v>247</v>
      </c>
      <c r="E6" s="76"/>
      <c r="F6" s="135"/>
      <c r="G6" s="92" t="s">
        <v>247</v>
      </c>
      <c r="H6" s="71"/>
      <c r="I6" s="143"/>
      <c r="J6" s="92" t="s">
        <v>247</v>
      </c>
      <c r="K6" s="65"/>
      <c r="L6" s="66"/>
    </row>
    <row r="7" spans="1:16" s="40" customFormat="1" ht="13.8" x14ac:dyDescent="0.3">
      <c r="A7" s="3" t="s">
        <v>3</v>
      </c>
      <c r="B7" s="123"/>
      <c r="C7" s="127"/>
      <c r="D7" s="94"/>
      <c r="E7" s="76"/>
      <c r="F7" s="135"/>
      <c r="G7" s="91"/>
      <c r="H7" s="71"/>
      <c r="I7" s="143"/>
      <c r="J7" s="91"/>
      <c r="K7" s="67"/>
      <c r="L7" s="68"/>
    </row>
    <row r="8" spans="1:16" s="40" customFormat="1" ht="13.8" x14ac:dyDescent="0.3">
      <c r="A8" s="3" t="s">
        <v>4</v>
      </c>
      <c r="B8" s="123"/>
      <c r="C8" s="127"/>
      <c r="D8" s="94"/>
      <c r="E8" s="76"/>
      <c r="F8" s="135"/>
      <c r="G8" s="91"/>
      <c r="H8" s="71"/>
      <c r="I8" s="143"/>
      <c r="J8" s="91"/>
      <c r="K8" s="67"/>
      <c r="L8" s="68"/>
    </row>
    <row r="9" spans="1:16" x14ac:dyDescent="0.3">
      <c r="A9" s="81" t="s">
        <v>33</v>
      </c>
      <c r="B9" s="121">
        <v>1</v>
      </c>
      <c r="C9" s="128"/>
      <c r="D9" s="95" t="s">
        <v>219</v>
      </c>
      <c r="E9" s="69">
        <v>1</v>
      </c>
      <c r="F9" s="136"/>
      <c r="G9" s="96" t="s">
        <v>163</v>
      </c>
      <c r="H9" s="97">
        <v>1</v>
      </c>
      <c r="I9" s="136"/>
      <c r="J9" s="70" t="s">
        <v>113</v>
      </c>
      <c r="K9" s="69"/>
      <c r="L9" s="70"/>
      <c r="M9" s="7"/>
      <c r="N9" s="7"/>
      <c r="O9" s="7"/>
      <c r="P9" s="9"/>
    </row>
    <row r="10" spans="1:16" ht="13.5" customHeight="1" x14ac:dyDescent="0.3">
      <c r="A10" s="82" t="s">
        <v>37</v>
      </c>
      <c r="B10" s="121">
        <v>1</v>
      </c>
      <c r="C10" s="128"/>
      <c r="D10" s="98" t="s">
        <v>81</v>
      </c>
      <c r="E10" s="69"/>
      <c r="F10" s="136"/>
      <c r="G10" s="96" t="s">
        <v>164</v>
      </c>
      <c r="H10" s="97">
        <v>1</v>
      </c>
      <c r="I10" s="136"/>
      <c r="J10" s="70" t="s">
        <v>114</v>
      </c>
      <c r="K10" s="69">
        <v>1</v>
      </c>
      <c r="L10" s="70"/>
      <c r="M10" s="7"/>
      <c r="N10" s="7"/>
      <c r="O10" s="7"/>
      <c r="P10" s="9"/>
    </row>
    <row r="11" spans="1:16" x14ac:dyDescent="0.3">
      <c r="A11" s="4" t="s">
        <v>34</v>
      </c>
      <c r="B11" s="121">
        <v>1</v>
      </c>
      <c r="C11" s="128"/>
      <c r="D11" s="98" t="s">
        <v>82</v>
      </c>
      <c r="E11" s="69">
        <v>1</v>
      </c>
      <c r="F11" s="136"/>
      <c r="G11" s="96" t="s">
        <v>37</v>
      </c>
      <c r="H11" s="97">
        <v>1</v>
      </c>
      <c r="I11" s="136"/>
      <c r="J11" s="70" t="s">
        <v>115</v>
      </c>
      <c r="K11" s="69">
        <v>1</v>
      </c>
      <c r="L11" s="70"/>
      <c r="M11" s="7"/>
      <c r="N11" s="7"/>
      <c r="O11" s="7"/>
      <c r="P11" s="9"/>
    </row>
    <row r="12" spans="1:16" x14ac:dyDescent="0.3">
      <c r="A12" s="4" t="s">
        <v>5</v>
      </c>
      <c r="B12" s="121">
        <v>1</v>
      </c>
      <c r="C12" s="128"/>
      <c r="D12" s="98" t="s">
        <v>249</v>
      </c>
      <c r="E12" s="69">
        <v>1</v>
      </c>
      <c r="F12" s="136"/>
      <c r="G12" s="96" t="s">
        <v>220</v>
      </c>
      <c r="H12" s="97">
        <v>1</v>
      </c>
      <c r="I12" s="136"/>
      <c r="J12" s="70" t="s">
        <v>240</v>
      </c>
      <c r="K12" s="69">
        <v>1</v>
      </c>
      <c r="L12" s="70"/>
      <c r="M12" s="7"/>
      <c r="N12" s="7"/>
      <c r="O12" s="7"/>
      <c r="P12" s="9"/>
    </row>
    <row r="13" spans="1:16" x14ac:dyDescent="0.3">
      <c r="A13" s="54" t="s">
        <v>35</v>
      </c>
      <c r="B13" s="121">
        <v>1</v>
      </c>
      <c r="C13" s="128"/>
      <c r="D13" s="98" t="s">
        <v>221</v>
      </c>
      <c r="E13" s="69">
        <v>1</v>
      </c>
      <c r="F13" s="136"/>
      <c r="G13" s="96" t="s">
        <v>116</v>
      </c>
      <c r="H13" s="97">
        <v>1</v>
      </c>
      <c r="I13" s="136"/>
      <c r="J13" s="70" t="s">
        <v>116</v>
      </c>
      <c r="K13" s="69">
        <v>1</v>
      </c>
      <c r="L13" s="70"/>
      <c r="M13" s="7"/>
      <c r="N13" s="7"/>
      <c r="O13" s="7"/>
      <c r="P13" s="9"/>
    </row>
    <row r="14" spans="1:16" x14ac:dyDescent="0.3">
      <c r="A14" s="4" t="s">
        <v>38</v>
      </c>
      <c r="B14" s="121">
        <v>1</v>
      </c>
      <c r="C14" s="128"/>
      <c r="D14" s="83" t="s">
        <v>216</v>
      </c>
      <c r="E14" s="69">
        <v>1</v>
      </c>
      <c r="F14" s="136"/>
      <c r="G14" s="96" t="s">
        <v>222</v>
      </c>
      <c r="H14" s="97">
        <v>1</v>
      </c>
      <c r="I14" s="136"/>
      <c r="J14" s="70" t="s">
        <v>223</v>
      </c>
      <c r="K14" s="69">
        <v>1</v>
      </c>
      <c r="L14" s="70"/>
      <c r="M14" s="7"/>
      <c r="N14" s="7"/>
      <c r="O14" s="7"/>
      <c r="P14" s="9"/>
    </row>
    <row r="15" spans="1:16" x14ac:dyDescent="0.3">
      <c r="A15" s="37" t="s">
        <v>6</v>
      </c>
      <c r="B15" s="121">
        <v>1</v>
      </c>
      <c r="C15" s="128"/>
      <c r="D15" s="83" t="s">
        <v>217</v>
      </c>
      <c r="E15" s="69">
        <v>1</v>
      </c>
      <c r="F15" s="136"/>
      <c r="G15" s="96" t="s">
        <v>224</v>
      </c>
      <c r="H15" s="97">
        <v>1</v>
      </c>
      <c r="I15" s="136"/>
      <c r="J15" s="75" t="s">
        <v>6</v>
      </c>
      <c r="K15" s="69">
        <v>1</v>
      </c>
      <c r="L15" s="70"/>
    </row>
    <row r="16" spans="1:16" x14ac:dyDescent="0.3">
      <c r="A16" s="54"/>
      <c r="B16" s="121"/>
      <c r="C16" s="128"/>
      <c r="D16" s="99" t="s">
        <v>225</v>
      </c>
      <c r="E16" s="69"/>
      <c r="F16" s="136"/>
      <c r="G16" s="96" t="s">
        <v>165</v>
      </c>
      <c r="H16" s="97"/>
      <c r="I16" s="136"/>
      <c r="J16" s="70" t="s">
        <v>117</v>
      </c>
      <c r="K16" s="69"/>
      <c r="L16" s="70"/>
    </row>
    <row r="17" spans="1:72" x14ac:dyDescent="0.3">
      <c r="B17" s="121"/>
      <c r="C17" s="128"/>
      <c r="D17" s="75" t="s">
        <v>6</v>
      </c>
      <c r="E17" s="71">
        <v>1</v>
      </c>
      <c r="F17" s="136"/>
      <c r="G17" s="70"/>
      <c r="H17" s="69"/>
      <c r="I17" s="136"/>
      <c r="J17" s="70"/>
      <c r="K17" s="69"/>
      <c r="L17" s="70"/>
    </row>
    <row r="18" spans="1:72" x14ac:dyDescent="0.3">
      <c r="B18" s="121"/>
      <c r="C18" s="128"/>
      <c r="D18" s="75" t="s">
        <v>83</v>
      </c>
      <c r="E18" s="71">
        <v>1</v>
      </c>
      <c r="F18" s="136"/>
      <c r="G18" s="70"/>
      <c r="H18" s="69"/>
      <c r="I18" s="136"/>
      <c r="J18" s="70"/>
      <c r="K18" s="69"/>
      <c r="L18" s="70"/>
    </row>
    <row r="19" spans="1:72" s="33" customFormat="1" x14ac:dyDescent="0.3">
      <c r="A19" s="56" t="s">
        <v>28</v>
      </c>
      <c r="B19" s="121">
        <f>SUM(B9:B17)*100/COUNT(B9:B17)</f>
        <v>100</v>
      </c>
      <c r="C19" s="128"/>
      <c r="D19" s="100"/>
      <c r="E19" s="71">
        <f>SUM(E9:E17)*100/COUNT(E9:E17)</f>
        <v>100</v>
      </c>
      <c r="F19" s="137"/>
      <c r="G19" s="101"/>
      <c r="H19" s="71">
        <f>SUM(H9:H17)*100/COUNT(H9:H17)</f>
        <v>100</v>
      </c>
      <c r="I19" s="137"/>
      <c r="J19" s="77"/>
      <c r="K19" s="72">
        <f>SUM(K9:K17)*100/COUNT(K9:K17)</f>
        <v>100</v>
      </c>
      <c r="L19" s="73"/>
    </row>
    <row r="20" spans="1:72" s="32" customFormat="1" x14ac:dyDescent="0.3">
      <c r="A20" s="41" t="s">
        <v>7</v>
      </c>
      <c r="B20" s="121"/>
      <c r="C20" s="128"/>
      <c r="D20" s="102"/>
      <c r="E20" s="71"/>
      <c r="F20" s="137"/>
      <c r="G20" s="103"/>
      <c r="H20" s="71"/>
      <c r="I20" s="137"/>
      <c r="J20" s="103"/>
      <c r="K20" s="67"/>
      <c r="L20" s="74"/>
    </row>
    <row r="21" spans="1:72" x14ac:dyDescent="0.3">
      <c r="A21" s="4" t="s">
        <v>8</v>
      </c>
      <c r="B21" s="121">
        <v>1</v>
      </c>
      <c r="C21" s="128"/>
      <c r="D21" s="104" t="s">
        <v>194</v>
      </c>
      <c r="E21" s="69"/>
      <c r="F21" s="136"/>
      <c r="G21" s="96" t="s">
        <v>166</v>
      </c>
      <c r="H21" s="97"/>
      <c r="I21" s="136"/>
      <c r="J21" s="70" t="s">
        <v>118</v>
      </c>
      <c r="K21" s="69">
        <v>1</v>
      </c>
      <c r="L21" s="70"/>
      <c r="M21" s="10"/>
      <c r="N21" s="10"/>
      <c r="O21" s="10"/>
      <c r="P21" s="10"/>
      <c r="Q21" s="10"/>
      <c r="R21" s="10"/>
      <c r="S21" s="10"/>
    </row>
    <row r="22" spans="1:72" x14ac:dyDescent="0.3">
      <c r="A22" s="57" t="s">
        <v>39</v>
      </c>
      <c r="B22" s="121">
        <v>1</v>
      </c>
      <c r="C22" s="128"/>
      <c r="D22" s="83" t="s">
        <v>226</v>
      </c>
      <c r="E22" s="69">
        <v>1</v>
      </c>
      <c r="F22" s="136"/>
      <c r="G22" s="96" t="s">
        <v>8</v>
      </c>
      <c r="H22" s="97">
        <v>1</v>
      </c>
      <c r="I22" s="136"/>
      <c r="J22" s="70" t="s">
        <v>119</v>
      </c>
      <c r="K22" s="69">
        <v>1</v>
      </c>
      <c r="L22" s="70"/>
      <c r="M22" s="11"/>
      <c r="N22" s="11"/>
      <c r="O22" s="11"/>
      <c r="P22" s="11"/>
      <c r="Q22" s="11"/>
      <c r="R22" s="11"/>
      <c r="S22" s="11"/>
    </row>
    <row r="23" spans="1:72" x14ac:dyDescent="0.3">
      <c r="A23" s="4" t="s">
        <v>9</v>
      </c>
      <c r="B23" s="121">
        <v>1</v>
      </c>
      <c r="C23" s="128"/>
      <c r="D23" s="83" t="s">
        <v>227</v>
      </c>
      <c r="E23" s="69">
        <v>1</v>
      </c>
      <c r="F23" s="136"/>
      <c r="G23" s="96" t="s">
        <v>167</v>
      </c>
      <c r="H23" s="97">
        <v>1</v>
      </c>
      <c r="I23" s="136"/>
      <c r="J23" s="70" t="s">
        <v>256</v>
      </c>
      <c r="K23" s="69">
        <v>1</v>
      </c>
      <c r="L23" s="70"/>
      <c r="M23" s="10"/>
      <c r="N23" s="10"/>
      <c r="O23" s="10"/>
      <c r="P23" s="10"/>
      <c r="Q23" s="10"/>
      <c r="R23" s="10"/>
      <c r="S23" s="10"/>
    </row>
    <row r="24" spans="1:72" x14ac:dyDescent="0.3">
      <c r="A24" s="57" t="s">
        <v>40</v>
      </c>
      <c r="B24" s="121">
        <v>1</v>
      </c>
      <c r="C24" s="128"/>
      <c r="D24" s="83" t="s">
        <v>195</v>
      </c>
      <c r="E24" s="69"/>
      <c r="F24" s="136"/>
      <c r="G24" s="96" t="s">
        <v>196</v>
      </c>
      <c r="H24" s="97">
        <v>1</v>
      </c>
      <c r="I24" s="136"/>
      <c r="J24" s="70" t="s">
        <v>120</v>
      </c>
      <c r="K24" s="69">
        <v>1</v>
      </c>
      <c r="L24" s="70"/>
    </row>
    <row r="25" spans="1:72" x14ac:dyDescent="0.3">
      <c r="A25" s="57" t="s">
        <v>41</v>
      </c>
      <c r="B25" s="121">
        <v>1</v>
      </c>
      <c r="C25" s="128"/>
      <c r="D25" s="83" t="s">
        <v>218</v>
      </c>
      <c r="E25" s="69">
        <v>1</v>
      </c>
      <c r="F25" s="136"/>
      <c r="G25" s="96" t="s">
        <v>197</v>
      </c>
      <c r="H25" s="97"/>
      <c r="I25" s="138"/>
      <c r="J25" s="70" t="s">
        <v>91</v>
      </c>
      <c r="K25" s="76"/>
      <c r="L25" s="75"/>
      <c r="M25" s="10"/>
      <c r="N25" s="10"/>
      <c r="O25" s="10"/>
      <c r="P25" s="10"/>
      <c r="Q25" s="10"/>
      <c r="R25" s="10"/>
      <c r="S25" s="10"/>
    </row>
    <row r="26" spans="1:72" x14ac:dyDescent="0.3">
      <c r="A26" s="46" t="s">
        <v>10</v>
      </c>
      <c r="B26" s="121">
        <v>1</v>
      </c>
      <c r="C26" s="128"/>
      <c r="D26" s="83" t="s">
        <v>198</v>
      </c>
      <c r="E26" s="69"/>
      <c r="F26" s="136"/>
      <c r="G26" s="96" t="s">
        <v>41</v>
      </c>
      <c r="H26" s="97">
        <v>1</v>
      </c>
      <c r="I26" s="136"/>
      <c r="J26" s="70" t="s">
        <v>199</v>
      </c>
      <c r="K26" s="69"/>
      <c r="L26" s="70"/>
      <c r="M26" s="10"/>
      <c r="N26" s="10"/>
      <c r="O26" s="10"/>
      <c r="P26" s="10"/>
      <c r="Q26" s="10"/>
      <c r="R26" s="10"/>
      <c r="S26" s="10"/>
    </row>
    <row r="27" spans="1:72" x14ac:dyDescent="0.3">
      <c r="A27" s="37" t="s">
        <v>14</v>
      </c>
      <c r="B27" s="121">
        <v>1</v>
      </c>
      <c r="C27" s="128"/>
      <c r="D27" s="83" t="s">
        <v>168</v>
      </c>
      <c r="E27" s="69">
        <v>1</v>
      </c>
      <c r="F27" s="136"/>
      <c r="G27" s="96" t="s">
        <v>169</v>
      </c>
      <c r="H27" s="97">
        <v>1</v>
      </c>
      <c r="I27" s="136"/>
      <c r="J27" s="105" t="s">
        <v>121</v>
      </c>
      <c r="K27" s="69">
        <v>1</v>
      </c>
      <c r="L27" s="7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</row>
    <row r="28" spans="1:72" x14ac:dyDescent="0.3">
      <c r="B28" s="121"/>
      <c r="C28" s="128"/>
      <c r="D28" s="83" t="s">
        <v>200</v>
      </c>
      <c r="E28" s="69"/>
      <c r="F28" s="136"/>
      <c r="G28" s="96" t="s">
        <v>170</v>
      </c>
      <c r="H28" s="97"/>
      <c r="I28" s="136"/>
      <c r="J28" s="75" t="s">
        <v>14</v>
      </c>
      <c r="K28" s="69">
        <v>1</v>
      </c>
      <c r="L28" s="70"/>
    </row>
    <row r="29" spans="1:72" x14ac:dyDescent="0.3">
      <c r="A29" s="4"/>
      <c r="B29" s="121"/>
      <c r="C29" s="128"/>
      <c r="D29" s="83" t="s">
        <v>250</v>
      </c>
      <c r="E29" s="69"/>
      <c r="F29" s="136"/>
      <c r="G29" s="75"/>
      <c r="H29" s="69"/>
      <c r="I29" s="136"/>
      <c r="J29" s="70" t="s">
        <v>122</v>
      </c>
      <c r="K29" s="69"/>
      <c r="L29" s="70"/>
    </row>
    <row r="30" spans="1:72" x14ac:dyDescent="0.3">
      <c r="A30" s="46"/>
      <c r="B30" s="121"/>
      <c r="C30" s="128"/>
      <c r="D30" s="75" t="s">
        <v>14</v>
      </c>
      <c r="E30" s="71">
        <v>1</v>
      </c>
      <c r="F30" s="137"/>
      <c r="G30" s="101"/>
      <c r="H30" s="71"/>
      <c r="I30" s="137"/>
      <c r="J30" s="77"/>
      <c r="K30" s="71"/>
      <c r="L30" s="77"/>
    </row>
    <row r="31" spans="1:72" s="33" customFormat="1" x14ac:dyDescent="0.3">
      <c r="A31" s="58"/>
      <c r="B31" s="121">
        <f>SUM(B21:B30)*100/COUNT(B21:B30)</f>
        <v>100</v>
      </c>
      <c r="C31" s="128"/>
      <c r="D31" s="100"/>
      <c r="E31" s="71">
        <f>SUM(E21:E30)*100/COUNT(E21:E30)</f>
        <v>100</v>
      </c>
      <c r="F31" s="137"/>
      <c r="G31" s="101"/>
      <c r="H31" s="71">
        <f>SUM(H21:H30)*100/COUNT(H21:H30)</f>
        <v>100</v>
      </c>
      <c r="I31" s="137"/>
      <c r="J31" s="77"/>
      <c r="K31" s="72">
        <f>SUM(K21:K30)*100/COUNT(K21:K30)</f>
        <v>100</v>
      </c>
      <c r="L31" s="73"/>
    </row>
    <row r="32" spans="1:72" x14ac:dyDescent="0.3">
      <c r="A32" s="59"/>
      <c r="B32" s="121"/>
      <c r="C32" s="128"/>
      <c r="D32" s="100"/>
      <c r="E32" s="71"/>
      <c r="F32" s="137"/>
      <c r="G32" s="101"/>
      <c r="H32" s="71"/>
      <c r="I32" s="137"/>
      <c r="J32" s="77"/>
      <c r="K32" s="71"/>
      <c r="L32" s="77"/>
    </row>
    <row r="33" spans="1:19" s="32" customFormat="1" x14ac:dyDescent="0.3">
      <c r="A33" s="38" t="s">
        <v>11</v>
      </c>
      <c r="B33" s="121"/>
      <c r="C33" s="128"/>
      <c r="D33" s="106"/>
      <c r="E33" s="71"/>
      <c r="F33" s="137"/>
      <c r="G33" s="107"/>
      <c r="H33" s="71"/>
      <c r="I33" s="137"/>
      <c r="J33" s="107"/>
      <c r="K33" s="67"/>
      <c r="L33" s="74"/>
    </row>
    <row r="34" spans="1:19" s="32" customFormat="1" x14ac:dyDescent="0.3">
      <c r="A34" s="38" t="s">
        <v>12</v>
      </c>
      <c r="B34" s="121"/>
      <c r="C34" s="128"/>
      <c r="D34" s="106"/>
      <c r="E34" s="71"/>
      <c r="F34" s="137"/>
      <c r="G34" s="107"/>
      <c r="H34" s="71"/>
      <c r="I34" s="137"/>
      <c r="J34" s="107"/>
      <c r="K34" s="67"/>
      <c r="L34" s="74"/>
    </row>
    <row r="35" spans="1:19" x14ac:dyDescent="0.3">
      <c r="A35" s="4" t="s">
        <v>42</v>
      </c>
      <c r="B35" s="121">
        <v>1</v>
      </c>
      <c r="C35" s="128"/>
      <c r="D35" s="95" t="s">
        <v>84</v>
      </c>
      <c r="E35" s="69"/>
      <c r="F35" s="136"/>
      <c r="G35" s="96" t="s">
        <v>171</v>
      </c>
      <c r="H35" s="97">
        <v>1</v>
      </c>
      <c r="I35" s="136"/>
      <c r="J35" s="70" t="s">
        <v>123</v>
      </c>
      <c r="K35" s="69"/>
      <c r="L35" s="70"/>
      <c r="M35" s="5"/>
      <c r="N35" s="5"/>
      <c r="O35" s="5"/>
      <c r="P35" s="5"/>
      <c r="Q35" s="6"/>
    </row>
    <row r="36" spans="1:19" x14ac:dyDescent="0.3">
      <c r="A36" s="4" t="s">
        <v>43</v>
      </c>
      <c r="B36" s="121">
        <v>1</v>
      </c>
      <c r="C36" s="128"/>
      <c r="D36" s="98" t="s">
        <v>123</v>
      </c>
      <c r="E36" s="69"/>
      <c r="F36" s="136"/>
      <c r="G36" s="96" t="s">
        <v>228</v>
      </c>
      <c r="H36" s="97">
        <v>1</v>
      </c>
      <c r="I36" s="136"/>
      <c r="J36" s="75" t="s">
        <v>124</v>
      </c>
      <c r="K36" s="69">
        <v>1</v>
      </c>
      <c r="L36" s="70"/>
      <c r="M36" s="7"/>
      <c r="N36" s="7"/>
      <c r="O36" s="7"/>
      <c r="P36" s="7"/>
      <c r="Q36" s="9"/>
    </row>
    <row r="37" spans="1:19" x14ac:dyDescent="0.3">
      <c r="A37" s="4" t="s">
        <v>44</v>
      </c>
      <c r="B37" s="121">
        <v>1</v>
      </c>
      <c r="C37" s="128"/>
      <c r="D37" s="98" t="s">
        <v>229</v>
      </c>
      <c r="E37" s="69">
        <v>1</v>
      </c>
      <c r="F37" s="136"/>
      <c r="G37" s="96" t="s">
        <v>86</v>
      </c>
      <c r="H37" s="97">
        <v>1</v>
      </c>
      <c r="I37" s="136"/>
      <c r="J37" s="75" t="s">
        <v>125</v>
      </c>
      <c r="K37" s="69">
        <v>1</v>
      </c>
      <c r="L37" s="70"/>
      <c r="M37" s="7"/>
      <c r="N37" s="7"/>
      <c r="O37" s="7"/>
      <c r="P37" s="7"/>
      <c r="Q37" s="9"/>
    </row>
    <row r="38" spans="1:19" x14ac:dyDescent="0.3">
      <c r="A38" s="4" t="s">
        <v>45</v>
      </c>
      <c r="B38" s="121">
        <v>1</v>
      </c>
      <c r="C38" s="128"/>
      <c r="D38" s="98" t="s">
        <v>201</v>
      </c>
      <c r="E38" s="69"/>
      <c r="F38" s="136"/>
      <c r="G38" s="96" t="s">
        <v>172</v>
      </c>
      <c r="H38" s="97">
        <v>1</v>
      </c>
      <c r="I38" s="136"/>
      <c r="J38" s="75" t="s">
        <v>126</v>
      </c>
      <c r="K38" s="69">
        <v>1</v>
      </c>
      <c r="L38" s="70"/>
      <c r="M38" s="7"/>
      <c r="N38" s="7"/>
      <c r="O38" s="7"/>
      <c r="P38" s="7"/>
      <c r="Q38" s="9"/>
    </row>
    <row r="39" spans="1:19" x14ac:dyDescent="0.3">
      <c r="A39" s="4" t="s">
        <v>46</v>
      </c>
      <c r="B39" s="121">
        <v>1</v>
      </c>
      <c r="C39" s="128"/>
      <c r="D39" s="98" t="s">
        <v>85</v>
      </c>
      <c r="E39" s="69">
        <v>1</v>
      </c>
      <c r="F39" s="136"/>
      <c r="G39" s="96" t="s">
        <v>154</v>
      </c>
      <c r="H39" s="97"/>
      <c r="I39" s="136"/>
      <c r="J39" s="98" t="s">
        <v>229</v>
      </c>
      <c r="K39" s="69">
        <v>1</v>
      </c>
      <c r="L39" s="70"/>
      <c r="M39" s="7"/>
      <c r="N39" s="7"/>
      <c r="O39" s="7"/>
      <c r="P39" s="7"/>
      <c r="Q39" s="9"/>
    </row>
    <row r="40" spans="1:19" x14ac:dyDescent="0.3">
      <c r="A40" s="4" t="s">
        <v>47</v>
      </c>
      <c r="B40" s="121">
        <v>1</v>
      </c>
      <c r="C40" s="128"/>
      <c r="D40" s="98" t="s">
        <v>86</v>
      </c>
      <c r="E40" s="69">
        <v>1</v>
      </c>
      <c r="F40" s="136"/>
      <c r="G40" s="96" t="s">
        <v>202</v>
      </c>
      <c r="H40" s="97"/>
      <c r="I40" s="136"/>
      <c r="J40" s="75" t="s">
        <v>127</v>
      </c>
      <c r="K40" s="69">
        <v>1</v>
      </c>
      <c r="L40" s="70"/>
      <c r="M40" s="7"/>
      <c r="N40" s="7"/>
      <c r="O40" s="7"/>
      <c r="P40" s="7"/>
      <c r="Q40" s="9"/>
    </row>
    <row r="41" spans="1:19" x14ac:dyDescent="0.3">
      <c r="A41" s="37" t="s">
        <v>13</v>
      </c>
      <c r="B41" s="121">
        <v>1</v>
      </c>
      <c r="C41" s="128"/>
      <c r="D41" s="98" t="s">
        <v>203</v>
      </c>
      <c r="E41" s="76">
        <v>1</v>
      </c>
      <c r="F41" s="136"/>
      <c r="G41" s="96" t="s">
        <v>173</v>
      </c>
      <c r="H41" s="97">
        <v>1</v>
      </c>
      <c r="I41" s="136"/>
      <c r="J41" s="75" t="s">
        <v>13</v>
      </c>
      <c r="K41" s="69">
        <v>1</v>
      </c>
      <c r="L41" s="70"/>
      <c r="M41" s="7"/>
      <c r="N41" s="7"/>
      <c r="O41" s="7"/>
      <c r="P41" s="7"/>
      <c r="Q41" s="9"/>
    </row>
    <row r="42" spans="1:19" x14ac:dyDescent="0.3">
      <c r="A42" s="4" t="s">
        <v>48</v>
      </c>
      <c r="B42" s="121">
        <v>1</v>
      </c>
      <c r="C42" s="128"/>
      <c r="D42" s="98" t="s">
        <v>253</v>
      </c>
      <c r="E42" s="69"/>
      <c r="F42" s="138"/>
      <c r="G42" s="96" t="s">
        <v>174</v>
      </c>
      <c r="H42" s="97"/>
      <c r="I42" s="138"/>
      <c r="J42" s="70" t="s">
        <v>128</v>
      </c>
      <c r="K42" s="69"/>
      <c r="L42" s="75"/>
    </row>
    <row r="43" spans="1:19" x14ac:dyDescent="0.3">
      <c r="B43" s="121"/>
      <c r="C43" s="128"/>
      <c r="D43" s="75" t="s">
        <v>13</v>
      </c>
      <c r="E43" s="71">
        <v>1</v>
      </c>
      <c r="F43" s="136"/>
      <c r="G43" s="70"/>
      <c r="H43" s="69"/>
      <c r="I43" s="136"/>
      <c r="J43" s="77"/>
      <c r="K43" s="71"/>
      <c r="L43" s="70"/>
    </row>
    <row r="44" spans="1:19" x14ac:dyDescent="0.3">
      <c r="A44" s="59"/>
      <c r="B44" s="121"/>
      <c r="C44" s="128"/>
      <c r="D44" s="70" t="s">
        <v>87</v>
      </c>
      <c r="E44" s="69"/>
      <c r="F44" s="136"/>
      <c r="G44" s="70"/>
      <c r="H44" s="69"/>
      <c r="I44" s="136"/>
      <c r="J44" s="70"/>
      <c r="K44" s="69"/>
      <c r="L44" s="70"/>
    </row>
    <row r="45" spans="1:19" x14ac:dyDescent="0.3">
      <c r="A45" s="59"/>
      <c r="B45" s="121"/>
      <c r="C45" s="128"/>
      <c r="D45" s="70"/>
      <c r="E45" s="69"/>
      <c r="F45" s="136"/>
      <c r="G45" s="70"/>
      <c r="H45" s="69"/>
      <c r="I45" s="136"/>
      <c r="J45" s="70"/>
      <c r="K45" s="69"/>
      <c r="L45" s="70"/>
    </row>
    <row r="46" spans="1:19" s="33" customFormat="1" x14ac:dyDescent="0.3">
      <c r="A46" s="39"/>
      <c r="B46" s="121">
        <f>SUM(B35:B44)*100/COUNT(B35:B44)</f>
        <v>100</v>
      </c>
      <c r="C46" s="128"/>
      <c r="D46" s="100"/>
      <c r="E46" s="71">
        <f>SUM(E35:E44)*100/COUNT(E35:E44)</f>
        <v>100</v>
      </c>
      <c r="F46" s="137"/>
      <c r="G46" s="101"/>
      <c r="H46" s="71">
        <f>SUM(H35:H44)*100/COUNT(H35:H44)</f>
        <v>100</v>
      </c>
      <c r="I46" s="137"/>
      <c r="J46" s="77"/>
      <c r="K46" s="72">
        <f>SUM(K35:K44)*100/COUNT(K35:K44)</f>
        <v>100</v>
      </c>
      <c r="L46" s="73"/>
    </row>
    <row r="47" spans="1:19" s="32" customFormat="1" ht="15" thickBot="1" x14ac:dyDescent="0.35">
      <c r="A47" s="42" t="s">
        <v>15</v>
      </c>
      <c r="B47" s="121"/>
      <c r="C47" s="128"/>
      <c r="D47" s="108"/>
      <c r="E47" s="71"/>
      <c r="F47" s="137"/>
      <c r="G47" s="109"/>
      <c r="H47" s="71"/>
      <c r="I47" s="137"/>
      <c r="J47" s="109"/>
      <c r="K47" s="67"/>
      <c r="L47" s="74"/>
    </row>
    <row r="48" spans="1:19" x14ac:dyDescent="0.3">
      <c r="A48" s="60" t="s">
        <v>49</v>
      </c>
      <c r="B48" s="121">
        <v>1</v>
      </c>
      <c r="C48" s="128"/>
      <c r="D48" s="110" t="s">
        <v>88</v>
      </c>
      <c r="E48" s="69"/>
      <c r="F48" s="136"/>
      <c r="G48" s="96" t="s">
        <v>90</v>
      </c>
      <c r="H48" s="97">
        <v>1</v>
      </c>
      <c r="I48" s="136"/>
      <c r="J48" s="75" t="s">
        <v>129</v>
      </c>
      <c r="K48" s="69"/>
      <c r="L48" s="70"/>
      <c r="M48" s="13"/>
      <c r="N48" s="13"/>
      <c r="O48" s="13"/>
      <c r="P48" s="13"/>
      <c r="Q48" s="13"/>
      <c r="R48" s="13"/>
      <c r="S48" s="14"/>
    </row>
    <row r="49" spans="1:19" x14ac:dyDescent="0.3">
      <c r="A49" s="4" t="s">
        <v>50</v>
      </c>
      <c r="B49" s="121">
        <v>1</v>
      </c>
      <c r="C49" s="128"/>
      <c r="D49" s="98" t="s">
        <v>204</v>
      </c>
      <c r="E49" s="63">
        <v>1</v>
      </c>
      <c r="F49" s="139"/>
      <c r="G49" s="96" t="s">
        <v>230</v>
      </c>
      <c r="H49" s="97">
        <v>1</v>
      </c>
      <c r="I49" s="136"/>
      <c r="J49" s="98" t="s">
        <v>259</v>
      </c>
      <c r="K49" s="69">
        <v>1</v>
      </c>
      <c r="L49" s="70"/>
      <c r="M49" s="13"/>
      <c r="N49" s="13"/>
      <c r="O49" s="13"/>
      <c r="P49" s="13"/>
      <c r="Q49" s="13"/>
      <c r="R49" s="13"/>
      <c r="S49" s="14"/>
    </row>
    <row r="50" spans="1:19" x14ac:dyDescent="0.3">
      <c r="A50" s="4" t="s">
        <v>51</v>
      </c>
      <c r="B50" s="121">
        <v>1</v>
      </c>
      <c r="C50" s="128"/>
      <c r="D50" s="98" t="s">
        <v>230</v>
      </c>
      <c r="E50" s="69">
        <v>1</v>
      </c>
      <c r="F50" s="136"/>
      <c r="G50" s="96" t="s">
        <v>175</v>
      </c>
      <c r="H50" s="97"/>
      <c r="I50" s="138"/>
      <c r="J50" s="75" t="s">
        <v>130</v>
      </c>
      <c r="K50" s="76">
        <v>1</v>
      </c>
      <c r="L50" s="75"/>
      <c r="M50" s="13"/>
      <c r="N50" s="13"/>
      <c r="O50" s="13"/>
      <c r="P50" s="13"/>
      <c r="Q50" s="13"/>
      <c r="R50" s="13"/>
      <c r="S50" s="14"/>
    </row>
    <row r="51" spans="1:19" x14ac:dyDescent="0.3">
      <c r="A51" s="4" t="s">
        <v>52</v>
      </c>
      <c r="B51" s="121">
        <v>1</v>
      </c>
      <c r="C51" s="128"/>
      <c r="D51" s="98" t="s">
        <v>89</v>
      </c>
      <c r="E51" s="76">
        <v>1</v>
      </c>
      <c r="F51" s="138"/>
      <c r="G51" s="96" t="s">
        <v>205</v>
      </c>
      <c r="H51" s="97">
        <v>1</v>
      </c>
      <c r="I51" s="138"/>
      <c r="J51" s="75" t="s">
        <v>257</v>
      </c>
      <c r="K51" s="76">
        <v>1</v>
      </c>
      <c r="L51" s="75"/>
      <c r="M51" s="13"/>
      <c r="N51" s="13"/>
      <c r="O51" s="13"/>
      <c r="P51" s="13"/>
      <c r="Q51" s="13"/>
      <c r="R51" s="13"/>
      <c r="S51" s="14"/>
    </row>
    <row r="52" spans="1:19" x14ac:dyDescent="0.3">
      <c r="A52" s="4" t="s">
        <v>27</v>
      </c>
      <c r="B52" s="121">
        <v>1</v>
      </c>
      <c r="C52" s="128"/>
      <c r="D52" s="98" t="s">
        <v>90</v>
      </c>
      <c r="E52" s="69">
        <v>1</v>
      </c>
      <c r="F52" s="136"/>
      <c r="G52" s="96" t="s">
        <v>176</v>
      </c>
      <c r="H52" s="97">
        <v>1</v>
      </c>
      <c r="I52" s="136"/>
      <c r="J52" s="75" t="s">
        <v>131</v>
      </c>
      <c r="K52" s="69">
        <v>1</v>
      </c>
      <c r="L52" s="70"/>
      <c r="M52" s="13"/>
      <c r="N52" s="13"/>
      <c r="O52" s="13"/>
      <c r="P52" s="13"/>
      <c r="Q52" s="13"/>
      <c r="R52" s="13"/>
      <c r="S52" s="14"/>
    </row>
    <row r="53" spans="1:19" x14ac:dyDescent="0.3">
      <c r="A53" s="47" t="s">
        <v>53</v>
      </c>
      <c r="B53" s="121">
        <v>1</v>
      </c>
      <c r="C53" s="128"/>
      <c r="D53" s="98" t="s">
        <v>91</v>
      </c>
      <c r="E53" s="69"/>
      <c r="F53" s="136"/>
      <c r="G53" s="96" t="s">
        <v>177</v>
      </c>
      <c r="H53" s="97">
        <v>1</v>
      </c>
      <c r="I53" s="136"/>
      <c r="J53" s="75" t="s">
        <v>132</v>
      </c>
      <c r="K53" s="69"/>
      <c r="L53" s="70"/>
    </row>
    <row r="54" spans="1:19" ht="15" thickBot="1" x14ac:dyDescent="0.35">
      <c r="A54" s="4" t="s">
        <v>54</v>
      </c>
      <c r="B54" s="121">
        <v>1</v>
      </c>
      <c r="C54" s="128"/>
      <c r="D54" s="98" t="s">
        <v>92</v>
      </c>
      <c r="E54" s="69"/>
      <c r="F54" s="136"/>
      <c r="G54" s="96" t="s">
        <v>178</v>
      </c>
      <c r="H54" s="97">
        <v>1</v>
      </c>
      <c r="I54" s="138"/>
      <c r="J54" s="111" t="s">
        <v>231</v>
      </c>
      <c r="K54" s="76"/>
      <c r="L54" s="75"/>
    </row>
    <row r="55" spans="1:19" x14ac:dyDescent="0.3">
      <c r="A55" s="37" t="s">
        <v>55</v>
      </c>
      <c r="B55" s="121">
        <v>1</v>
      </c>
      <c r="C55" s="128"/>
      <c r="D55" s="98" t="s">
        <v>232</v>
      </c>
      <c r="E55" s="69">
        <v>1</v>
      </c>
      <c r="F55" s="136"/>
      <c r="G55" s="96" t="s">
        <v>155</v>
      </c>
      <c r="H55" s="97">
        <v>1</v>
      </c>
      <c r="I55" s="136"/>
      <c r="J55" s="75" t="s">
        <v>55</v>
      </c>
      <c r="K55" s="69">
        <v>1</v>
      </c>
      <c r="L55" s="70"/>
    </row>
    <row r="56" spans="1:19" ht="15" thickBot="1" x14ac:dyDescent="0.35">
      <c r="A56" s="4" t="s">
        <v>56</v>
      </c>
      <c r="B56" s="121">
        <v>1</v>
      </c>
      <c r="C56" s="128"/>
      <c r="D56" s="111" t="s">
        <v>231</v>
      </c>
      <c r="E56" s="69"/>
      <c r="F56" s="136"/>
      <c r="G56" s="96" t="s">
        <v>179</v>
      </c>
      <c r="H56" s="97"/>
      <c r="I56" s="136"/>
      <c r="J56" s="75" t="s">
        <v>206</v>
      </c>
      <c r="K56" s="69">
        <v>1</v>
      </c>
      <c r="L56" s="70"/>
    </row>
    <row r="57" spans="1:19" x14ac:dyDescent="0.3">
      <c r="A57" s="49" t="s">
        <v>16</v>
      </c>
      <c r="B57" s="121">
        <v>1</v>
      </c>
      <c r="C57" s="128"/>
      <c r="D57" s="75" t="s">
        <v>55</v>
      </c>
      <c r="E57" s="76">
        <v>1</v>
      </c>
      <c r="F57" s="136"/>
      <c r="G57" s="96" t="s">
        <v>233</v>
      </c>
      <c r="H57" s="97">
        <v>1</v>
      </c>
      <c r="I57" s="136"/>
      <c r="J57" s="75"/>
      <c r="K57" s="69"/>
      <c r="L57" s="70"/>
    </row>
    <row r="58" spans="1:19" x14ac:dyDescent="0.3">
      <c r="A58" s="4"/>
      <c r="B58" s="121"/>
      <c r="C58" s="128"/>
      <c r="D58" s="70"/>
      <c r="E58" s="69"/>
      <c r="F58" s="136"/>
      <c r="G58" s="70"/>
      <c r="H58" s="69"/>
      <c r="I58" s="136"/>
      <c r="J58" s="77"/>
      <c r="K58" s="71"/>
      <c r="L58" s="70"/>
    </row>
    <row r="59" spans="1:19" s="33" customFormat="1" x14ac:dyDescent="0.3">
      <c r="A59" s="56"/>
      <c r="B59" s="121">
        <f>SUM(B48:B57)*100/COUNT(B48:B57)</f>
        <v>100</v>
      </c>
      <c r="C59" s="128"/>
      <c r="D59" s="100"/>
      <c r="E59" s="71">
        <f>SUM(E48:E57)*100/COUNT(E48:E57)</f>
        <v>100</v>
      </c>
      <c r="F59" s="137"/>
      <c r="G59" s="101"/>
      <c r="H59" s="71">
        <f>SUM(H48:H57)*100/COUNT(H48:H57)</f>
        <v>100</v>
      </c>
      <c r="I59" s="137"/>
      <c r="J59" s="77"/>
      <c r="K59" s="72">
        <f>SUM(K48:K57)*100/COUNT(K48:K57)</f>
        <v>100</v>
      </c>
      <c r="L59" s="73"/>
    </row>
    <row r="60" spans="1:19" x14ac:dyDescent="0.3">
      <c r="A60" s="4"/>
      <c r="B60" s="121"/>
      <c r="C60" s="128"/>
      <c r="D60" s="100"/>
      <c r="E60" s="71"/>
      <c r="F60" s="137"/>
      <c r="G60" s="101"/>
      <c r="H60" s="71"/>
      <c r="I60" s="137"/>
      <c r="J60" s="77"/>
      <c r="K60" s="71"/>
      <c r="L60" s="77"/>
    </row>
    <row r="61" spans="1:19" x14ac:dyDescent="0.3">
      <c r="A61" s="59"/>
      <c r="B61" s="121"/>
      <c r="C61" s="128"/>
      <c r="D61" s="100"/>
      <c r="E61" s="71"/>
      <c r="F61" s="137"/>
      <c r="G61" s="101"/>
      <c r="H61" s="71"/>
      <c r="I61" s="137"/>
      <c r="J61" s="77"/>
      <c r="K61" s="71"/>
      <c r="L61" s="77"/>
    </row>
    <row r="62" spans="1:19" x14ac:dyDescent="0.3">
      <c r="A62" s="59"/>
      <c r="B62" s="121"/>
      <c r="C62" s="128"/>
      <c r="D62" s="100"/>
      <c r="E62" s="71"/>
      <c r="F62" s="137"/>
      <c r="G62" s="101"/>
      <c r="H62" s="71"/>
      <c r="I62" s="137"/>
      <c r="J62" s="77"/>
      <c r="K62" s="71"/>
      <c r="L62" s="77"/>
    </row>
    <row r="63" spans="1:19" s="32" customFormat="1" x14ac:dyDescent="0.3">
      <c r="A63" s="38" t="s">
        <v>17</v>
      </c>
      <c r="B63" s="121"/>
      <c r="C63" s="128"/>
      <c r="D63" s="100"/>
      <c r="E63" s="71"/>
      <c r="F63" s="137"/>
      <c r="G63" s="101"/>
      <c r="H63" s="71"/>
      <c r="I63" s="137"/>
      <c r="J63" s="77"/>
      <c r="K63" s="67"/>
      <c r="L63" s="74"/>
    </row>
    <row r="64" spans="1:19" s="32" customFormat="1" x14ac:dyDescent="0.3">
      <c r="A64" s="38" t="s">
        <v>18</v>
      </c>
      <c r="B64" s="121"/>
      <c r="C64" s="128"/>
      <c r="D64" s="106"/>
      <c r="E64" s="71"/>
      <c r="F64" s="137"/>
      <c r="G64" s="107"/>
      <c r="H64" s="71"/>
      <c r="I64" s="137"/>
      <c r="J64" s="107"/>
      <c r="K64" s="67"/>
      <c r="L64" s="74"/>
    </row>
    <row r="65" spans="1:19" x14ac:dyDescent="0.3">
      <c r="A65" s="47" t="s">
        <v>57</v>
      </c>
      <c r="B65" s="121">
        <v>1</v>
      </c>
      <c r="C65" s="128"/>
      <c r="D65" s="104" t="s">
        <v>207</v>
      </c>
      <c r="E65" s="69">
        <v>1</v>
      </c>
      <c r="F65" s="136"/>
      <c r="G65" s="96" t="s">
        <v>67</v>
      </c>
      <c r="H65" s="97">
        <v>1</v>
      </c>
      <c r="I65" s="136"/>
      <c r="J65" s="70" t="s">
        <v>133</v>
      </c>
      <c r="K65" s="69">
        <v>1</v>
      </c>
      <c r="L65" s="70"/>
      <c r="M65" s="15"/>
      <c r="N65" s="15"/>
      <c r="O65" s="15"/>
      <c r="P65" s="15"/>
      <c r="Q65" s="15"/>
      <c r="R65" s="15"/>
      <c r="S65" s="16"/>
    </row>
    <row r="66" spans="1:19" x14ac:dyDescent="0.3">
      <c r="A66" s="4" t="s">
        <v>58</v>
      </c>
      <c r="B66" s="121">
        <v>1</v>
      </c>
      <c r="C66" s="128"/>
      <c r="D66" s="104" t="s">
        <v>208</v>
      </c>
      <c r="E66" s="69"/>
      <c r="F66" s="136"/>
      <c r="G66" s="96" t="s">
        <v>180</v>
      </c>
      <c r="H66" s="97"/>
      <c r="I66" s="136"/>
      <c r="J66" s="70" t="s">
        <v>134</v>
      </c>
      <c r="K66" s="69">
        <v>1</v>
      </c>
      <c r="L66" s="70"/>
      <c r="M66" s="15"/>
      <c r="N66" s="15"/>
      <c r="O66" s="15"/>
      <c r="P66" s="15"/>
      <c r="Q66" s="15"/>
      <c r="R66" s="15"/>
      <c r="S66" s="16"/>
    </row>
    <row r="67" spans="1:19" x14ac:dyDescent="0.3">
      <c r="A67" s="4" t="s">
        <v>59</v>
      </c>
      <c r="B67" s="121">
        <v>1</v>
      </c>
      <c r="C67" s="128"/>
      <c r="D67" s="83" t="s">
        <v>93</v>
      </c>
      <c r="E67" s="69"/>
      <c r="F67" s="136"/>
      <c r="G67" s="96" t="s">
        <v>181</v>
      </c>
      <c r="H67" s="97"/>
      <c r="I67" s="136"/>
      <c r="J67" s="70" t="s">
        <v>136</v>
      </c>
      <c r="K67" s="69">
        <v>1</v>
      </c>
      <c r="L67" s="70"/>
      <c r="M67" s="15"/>
      <c r="N67" s="15"/>
      <c r="O67" s="15"/>
      <c r="P67" s="15"/>
      <c r="Q67" s="15"/>
      <c r="R67" s="15"/>
      <c r="S67" s="16"/>
    </row>
    <row r="68" spans="1:19" x14ac:dyDescent="0.3">
      <c r="A68" s="4" t="s">
        <v>60</v>
      </c>
      <c r="B68" s="121">
        <v>1</v>
      </c>
      <c r="C68" s="128"/>
      <c r="D68" s="83" t="s">
        <v>94</v>
      </c>
      <c r="E68" s="69"/>
      <c r="F68" s="136"/>
      <c r="G68" s="96" t="s">
        <v>207</v>
      </c>
      <c r="H68" s="97">
        <v>1</v>
      </c>
      <c r="I68" s="136"/>
      <c r="J68" s="70" t="s">
        <v>135</v>
      </c>
      <c r="K68" s="69"/>
      <c r="L68" s="70"/>
      <c r="M68" s="15"/>
      <c r="N68" s="15"/>
      <c r="O68" s="15"/>
      <c r="P68" s="15"/>
      <c r="Q68" s="15"/>
      <c r="R68" s="15"/>
      <c r="S68" s="16"/>
    </row>
    <row r="69" spans="1:19" ht="26.4" x14ac:dyDescent="0.3">
      <c r="A69" s="49" t="s">
        <v>61</v>
      </c>
      <c r="B69" s="121">
        <v>1</v>
      </c>
      <c r="C69" s="128"/>
      <c r="D69" s="83" t="s">
        <v>95</v>
      </c>
      <c r="E69" s="69">
        <v>1</v>
      </c>
      <c r="F69" s="136"/>
      <c r="G69" s="96" t="s">
        <v>182</v>
      </c>
      <c r="H69" s="97"/>
      <c r="I69" s="136"/>
      <c r="J69" s="70" t="s">
        <v>137</v>
      </c>
      <c r="K69" s="69">
        <v>1</v>
      </c>
      <c r="L69" s="70"/>
      <c r="M69" s="15"/>
      <c r="N69" s="15"/>
      <c r="O69" s="15"/>
      <c r="P69" s="15"/>
      <c r="Q69" s="15"/>
      <c r="R69" s="15"/>
      <c r="S69" s="16"/>
    </row>
    <row r="70" spans="1:19" ht="26.4" x14ac:dyDescent="0.3">
      <c r="A70" s="4" t="s">
        <v>62</v>
      </c>
      <c r="B70" s="121">
        <v>1</v>
      </c>
      <c r="C70" s="128"/>
      <c r="D70" s="83" t="s">
        <v>45</v>
      </c>
      <c r="E70" s="69">
        <v>1</v>
      </c>
      <c r="F70" s="136"/>
      <c r="G70" s="96" t="s">
        <v>156</v>
      </c>
      <c r="H70" s="97">
        <v>1</v>
      </c>
      <c r="I70" s="136"/>
      <c r="J70" s="75" t="s">
        <v>138</v>
      </c>
      <c r="K70" s="69"/>
      <c r="L70" s="70"/>
      <c r="M70" s="15"/>
      <c r="N70" s="15"/>
      <c r="O70" s="15"/>
      <c r="P70" s="15"/>
      <c r="Q70" s="15"/>
      <c r="R70" s="15"/>
      <c r="S70" s="16"/>
    </row>
    <row r="71" spans="1:19" x14ac:dyDescent="0.3">
      <c r="A71" s="54" t="s">
        <v>63</v>
      </c>
      <c r="B71" s="121">
        <v>1</v>
      </c>
      <c r="C71" s="128"/>
      <c r="D71" s="83" t="s">
        <v>96</v>
      </c>
      <c r="E71" s="76"/>
      <c r="F71" s="138"/>
      <c r="G71" s="96" t="s">
        <v>183</v>
      </c>
      <c r="H71" s="97">
        <v>1</v>
      </c>
      <c r="I71" s="136"/>
      <c r="J71" s="70" t="s">
        <v>139</v>
      </c>
      <c r="K71" s="69">
        <v>1</v>
      </c>
      <c r="L71" s="70"/>
    </row>
    <row r="72" spans="1:19" x14ac:dyDescent="0.3">
      <c r="A72" s="54"/>
      <c r="B72" s="121"/>
      <c r="C72" s="128"/>
      <c r="D72" s="83" t="s">
        <v>67</v>
      </c>
      <c r="E72" s="69">
        <v>1</v>
      </c>
      <c r="F72" s="136"/>
      <c r="G72" s="70"/>
      <c r="H72" s="69"/>
      <c r="I72" s="136"/>
      <c r="J72" s="70"/>
      <c r="K72" s="69"/>
      <c r="L72" s="70"/>
    </row>
    <row r="73" spans="1:19" x14ac:dyDescent="0.3">
      <c r="A73" s="54"/>
      <c r="B73" s="121"/>
      <c r="C73" s="128"/>
      <c r="D73" s="100"/>
      <c r="E73" s="71"/>
      <c r="F73" s="137"/>
      <c r="G73" s="70"/>
      <c r="H73" s="69"/>
      <c r="I73" s="136"/>
      <c r="J73" s="70"/>
      <c r="K73" s="71"/>
      <c r="L73" s="70"/>
    </row>
    <row r="74" spans="1:19" x14ac:dyDescent="0.3">
      <c r="A74" s="4"/>
      <c r="B74" s="121"/>
      <c r="C74" s="128"/>
      <c r="D74" s="100"/>
      <c r="E74" s="71"/>
      <c r="F74" s="137"/>
      <c r="G74" s="101"/>
      <c r="H74" s="71"/>
      <c r="I74" s="137"/>
      <c r="J74" s="77"/>
      <c r="K74" s="71"/>
      <c r="L74" s="77"/>
    </row>
    <row r="75" spans="1:19" s="33" customFormat="1" x14ac:dyDescent="0.3">
      <c r="A75" s="56"/>
      <c r="B75" s="121">
        <f>SUM(B65:B73)*100/COUNT(B65:B73)</f>
        <v>100</v>
      </c>
      <c r="C75" s="128"/>
      <c r="D75" s="100"/>
      <c r="E75" s="71">
        <f>SUM(E65:E73)*100/COUNT(E65:E73)</f>
        <v>100</v>
      </c>
      <c r="F75" s="137"/>
      <c r="G75" s="101"/>
      <c r="H75" s="71">
        <f>SUM(H65:H73)*100/COUNT(H65:H73)</f>
        <v>100</v>
      </c>
      <c r="I75" s="137"/>
      <c r="J75" s="77"/>
      <c r="K75" s="72">
        <f>SUM(K65:K73)*100/COUNT(K65:K73)</f>
        <v>100</v>
      </c>
      <c r="L75" s="73"/>
    </row>
    <row r="76" spans="1:19" x14ac:dyDescent="0.3">
      <c r="A76" s="59"/>
      <c r="B76" s="121"/>
      <c r="C76" s="128"/>
      <c r="D76" s="100"/>
      <c r="E76" s="71"/>
      <c r="F76" s="137"/>
      <c r="G76" s="101"/>
      <c r="H76" s="71"/>
      <c r="I76" s="137"/>
      <c r="J76" s="77"/>
      <c r="K76" s="71"/>
      <c r="L76" s="77"/>
    </row>
    <row r="77" spans="1:19" s="32" customFormat="1" x14ac:dyDescent="0.3">
      <c r="A77" s="38" t="s">
        <v>19</v>
      </c>
      <c r="B77" s="121"/>
      <c r="C77" s="128"/>
      <c r="D77" s="106"/>
      <c r="E77" s="71"/>
      <c r="F77" s="137"/>
      <c r="G77" s="107"/>
      <c r="H77" s="71"/>
      <c r="I77" s="137"/>
      <c r="J77" s="107"/>
      <c r="K77" s="67"/>
      <c r="L77" s="74"/>
    </row>
    <row r="78" spans="1:19" x14ac:dyDescent="0.3">
      <c r="A78" s="4" t="s">
        <v>64</v>
      </c>
      <c r="B78" s="121">
        <v>1</v>
      </c>
      <c r="C78" s="128"/>
      <c r="D78" s="83" t="s">
        <v>241</v>
      </c>
      <c r="E78" s="69">
        <v>1</v>
      </c>
      <c r="F78" s="139"/>
      <c r="G78" s="96" t="s">
        <v>184</v>
      </c>
      <c r="H78" s="97">
        <v>1</v>
      </c>
      <c r="I78" s="136"/>
      <c r="J78" s="70" t="s">
        <v>238</v>
      </c>
      <c r="K78" s="69">
        <v>1</v>
      </c>
      <c r="L78" s="70"/>
      <c r="M78" s="10"/>
      <c r="N78" s="10"/>
      <c r="O78" s="10"/>
      <c r="P78" s="18"/>
    </row>
    <row r="79" spans="1:19" ht="20.399999999999999" x14ac:dyDescent="0.3">
      <c r="A79" s="4" t="s">
        <v>258</v>
      </c>
      <c r="B79" s="121">
        <v>1</v>
      </c>
      <c r="C79" s="128"/>
      <c r="D79" s="83" t="s">
        <v>234</v>
      </c>
      <c r="E79" s="69">
        <v>1</v>
      </c>
      <c r="F79" s="136"/>
      <c r="G79" s="96" t="s">
        <v>185</v>
      </c>
      <c r="H79" s="97"/>
      <c r="I79" s="138"/>
      <c r="J79" s="70" t="s">
        <v>140</v>
      </c>
      <c r="K79" s="76">
        <v>1</v>
      </c>
      <c r="L79" s="75"/>
      <c r="M79" s="19"/>
      <c r="N79" s="19"/>
      <c r="O79" s="19"/>
      <c r="P79" s="20"/>
    </row>
    <row r="80" spans="1:19" x14ac:dyDescent="0.3">
      <c r="A80" s="4" t="s">
        <v>65</v>
      </c>
      <c r="B80" s="121">
        <v>1</v>
      </c>
      <c r="C80" s="128"/>
      <c r="D80" s="83" t="s">
        <v>97</v>
      </c>
      <c r="E80" s="69"/>
      <c r="F80" s="136"/>
      <c r="G80" s="96" t="s">
        <v>186</v>
      </c>
      <c r="H80" s="97">
        <v>1</v>
      </c>
      <c r="I80" s="136"/>
      <c r="J80" s="70" t="s">
        <v>141</v>
      </c>
      <c r="K80" s="69">
        <v>1</v>
      </c>
      <c r="L80" s="70"/>
      <c r="M80" s="10"/>
      <c r="N80" s="10"/>
      <c r="O80" s="10"/>
      <c r="P80" s="18"/>
    </row>
    <row r="81" spans="1:19" ht="26.4" x14ac:dyDescent="0.3">
      <c r="A81" s="4" t="s">
        <v>66</v>
      </c>
      <c r="B81" s="121">
        <v>1</v>
      </c>
      <c r="C81" s="128"/>
      <c r="D81" s="83" t="s">
        <v>242</v>
      </c>
      <c r="E81" s="69">
        <v>1</v>
      </c>
      <c r="F81" s="139"/>
      <c r="G81" s="96" t="s">
        <v>187</v>
      </c>
      <c r="H81" s="97">
        <v>1</v>
      </c>
      <c r="I81" s="136"/>
      <c r="J81" s="70" t="s">
        <v>239</v>
      </c>
      <c r="K81" s="69">
        <v>1</v>
      </c>
      <c r="L81" s="70"/>
      <c r="M81" s="10"/>
      <c r="N81" s="10"/>
      <c r="O81" s="10"/>
      <c r="P81" s="18"/>
    </row>
    <row r="82" spans="1:19" ht="26.4" x14ac:dyDescent="0.3">
      <c r="A82" s="4" t="s">
        <v>67</v>
      </c>
      <c r="B82" s="121">
        <v>1</v>
      </c>
      <c r="C82" s="128"/>
      <c r="D82" s="83" t="s">
        <v>98</v>
      </c>
      <c r="E82" s="76">
        <v>1</v>
      </c>
      <c r="F82" s="138"/>
      <c r="G82" s="96" t="s">
        <v>188</v>
      </c>
      <c r="H82" s="97">
        <v>1</v>
      </c>
      <c r="I82" s="138"/>
      <c r="J82" s="70" t="s">
        <v>142</v>
      </c>
      <c r="K82" s="76">
        <v>1</v>
      </c>
      <c r="L82" s="75"/>
      <c r="M82" s="11"/>
      <c r="N82" s="11"/>
      <c r="O82" s="11"/>
      <c r="P82" s="21"/>
    </row>
    <row r="83" spans="1:19" x14ac:dyDescent="0.3">
      <c r="A83" s="50" t="s">
        <v>68</v>
      </c>
      <c r="B83" s="121">
        <v>1</v>
      </c>
      <c r="C83" s="128"/>
      <c r="D83" s="83" t="s">
        <v>99</v>
      </c>
      <c r="E83" s="69"/>
      <c r="F83" s="136"/>
      <c r="G83" s="96" t="s">
        <v>189</v>
      </c>
      <c r="H83" s="97"/>
      <c r="I83" s="136"/>
      <c r="J83" s="70" t="s">
        <v>237</v>
      </c>
      <c r="K83" s="69">
        <v>1</v>
      </c>
      <c r="L83" s="70"/>
      <c r="M83" s="12"/>
      <c r="N83" s="12"/>
      <c r="O83" s="12"/>
      <c r="P83" s="22"/>
    </row>
    <row r="84" spans="1:19" ht="27" thickBot="1" x14ac:dyDescent="0.35">
      <c r="A84" s="49" t="s">
        <v>20</v>
      </c>
      <c r="B84" s="121">
        <v>1</v>
      </c>
      <c r="C84" s="128"/>
      <c r="D84" s="112" t="s">
        <v>100</v>
      </c>
      <c r="E84" s="76">
        <v>1</v>
      </c>
      <c r="F84" s="136"/>
      <c r="G84" s="96" t="s">
        <v>157</v>
      </c>
      <c r="H84" s="97">
        <v>1</v>
      </c>
      <c r="I84" s="136"/>
      <c r="J84" s="70" t="s">
        <v>143</v>
      </c>
      <c r="K84" s="69">
        <v>1</v>
      </c>
      <c r="L84" s="70"/>
      <c r="M84" s="17"/>
      <c r="N84" s="17"/>
      <c r="O84" s="17"/>
      <c r="P84" s="17"/>
    </row>
    <row r="85" spans="1:19" ht="26.4" x14ac:dyDescent="0.3">
      <c r="A85" s="4"/>
      <c r="B85" s="121"/>
      <c r="C85" s="128"/>
      <c r="D85" s="70" t="s">
        <v>101</v>
      </c>
      <c r="E85" s="69">
        <v>1</v>
      </c>
      <c r="F85" s="138"/>
      <c r="G85" s="96" t="s">
        <v>209</v>
      </c>
      <c r="H85" s="97">
        <v>1</v>
      </c>
      <c r="I85" s="138"/>
      <c r="J85" s="70"/>
      <c r="K85" s="76"/>
      <c r="L85" s="75"/>
      <c r="M85" s="8"/>
      <c r="N85" s="8"/>
      <c r="O85" s="8"/>
      <c r="P85" s="8"/>
    </row>
    <row r="86" spans="1:19" ht="40.200000000000003" x14ac:dyDescent="0.3">
      <c r="A86" s="59"/>
      <c r="B86" s="121"/>
      <c r="C86" s="128"/>
      <c r="D86" s="100" t="s">
        <v>102</v>
      </c>
      <c r="E86" s="71">
        <v>1</v>
      </c>
      <c r="F86" s="136"/>
      <c r="G86" s="75"/>
      <c r="H86" s="76"/>
      <c r="I86" s="138"/>
      <c r="J86" s="70"/>
      <c r="K86" s="76"/>
      <c r="L86" s="75"/>
    </row>
    <row r="87" spans="1:19" x14ac:dyDescent="0.3">
      <c r="A87" s="59"/>
      <c r="B87" s="121"/>
      <c r="C87" s="128"/>
      <c r="D87" s="100"/>
      <c r="E87" s="71"/>
      <c r="F87" s="137"/>
      <c r="G87" s="101"/>
      <c r="H87" s="76"/>
      <c r="I87" s="137"/>
      <c r="J87" s="77"/>
      <c r="K87" s="71"/>
      <c r="L87" s="77"/>
    </row>
    <row r="88" spans="1:19" s="33" customFormat="1" x14ac:dyDescent="0.3">
      <c r="A88" s="58"/>
      <c r="B88" s="121">
        <f>SUM(B78:B87)*100/COUNT(B78:B87)</f>
        <v>100</v>
      </c>
      <c r="C88" s="128"/>
      <c r="D88" s="100"/>
      <c r="E88" s="71">
        <f>SUM(E78:E87)*100/COUNT(E78:E87)</f>
        <v>100</v>
      </c>
      <c r="F88" s="137"/>
      <c r="G88" s="101"/>
      <c r="H88" s="71">
        <f>SUM(H79:H87)*100/COUNT(H79:H87)</f>
        <v>100</v>
      </c>
      <c r="I88" s="137"/>
      <c r="J88" s="77"/>
      <c r="K88" s="72">
        <f>SUM(K79:K87)*100/COUNT(K79:K87)</f>
        <v>100</v>
      </c>
      <c r="L88" s="73"/>
    </row>
    <row r="89" spans="1:19" x14ac:dyDescent="0.3">
      <c r="A89" s="59"/>
      <c r="B89" s="121"/>
      <c r="C89" s="128"/>
      <c r="D89" s="100"/>
      <c r="E89" s="71"/>
      <c r="F89" s="137"/>
      <c r="G89" s="101"/>
      <c r="H89" s="76"/>
      <c r="I89" s="137"/>
      <c r="J89" s="77"/>
      <c r="K89" s="71"/>
      <c r="L89" s="77"/>
    </row>
    <row r="90" spans="1:19" s="32" customFormat="1" x14ac:dyDescent="0.3">
      <c r="A90" s="38" t="s">
        <v>21</v>
      </c>
      <c r="B90" s="121"/>
      <c r="C90" s="128"/>
      <c r="D90" s="100"/>
      <c r="E90" s="71"/>
      <c r="F90" s="137"/>
      <c r="G90" s="101"/>
      <c r="H90" s="71"/>
      <c r="I90" s="137"/>
      <c r="J90" s="77"/>
      <c r="K90" s="67"/>
      <c r="L90" s="74"/>
    </row>
    <row r="91" spans="1:19" s="32" customFormat="1" x14ac:dyDescent="0.3">
      <c r="A91" s="38" t="s">
        <v>22</v>
      </c>
      <c r="B91" s="121"/>
      <c r="C91" s="128"/>
      <c r="D91" s="106"/>
      <c r="E91" s="71"/>
      <c r="F91" s="137"/>
      <c r="G91" s="107"/>
      <c r="H91" s="71"/>
      <c r="I91" s="137"/>
      <c r="J91" s="107"/>
      <c r="K91" s="67"/>
      <c r="L91" s="74"/>
    </row>
    <row r="92" spans="1:19" ht="20.399999999999999" x14ac:dyDescent="0.3">
      <c r="A92" s="47" t="s">
        <v>75</v>
      </c>
      <c r="B92" s="121">
        <v>1</v>
      </c>
      <c r="C92" s="128"/>
      <c r="D92" s="104" t="s">
        <v>210</v>
      </c>
      <c r="E92" s="71">
        <v>1</v>
      </c>
      <c r="F92" s="137"/>
      <c r="G92" s="96" t="s">
        <v>243</v>
      </c>
      <c r="H92" s="97">
        <v>1</v>
      </c>
      <c r="I92" s="136"/>
      <c r="J92" s="70" t="s">
        <v>144</v>
      </c>
      <c r="K92" s="69">
        <v>1</v>
      </c>
      <c r="L92" s="70"/>
      <c r="M92" s="31"/>
      <c r="N92" s="31"/>
      <c r="O92" s="31"/>
      <c r="P92" s="31"/>
      <c r="Q92" s="31"/>
      <c r="R92" s="31"/>
      <c r="S92" s="31"/>
    </row>
    <row r="93" spans="1:19" ht="20.399999999999999" x14ac:dyDescent="0.3">
      <c r="A93" s="4" t="s">
        <v>76</v>
      </c>
      <c r="B93" s="121">
        <v>1</v>
      </c>
      <c r="C93" s="128"/>
      <c r="D93" s="83" t="s">
        <v>211</v>
      </c>
      <c r="E93" s="71"/>
      <c r="F93" s="137"/>
      <c r="G93" s="96" t="s">
        <v>190</v>
      </c>
      <c r="H93" s="97"/>
      <c r="I93" s="136"/>
      <c r="J93" s="70" t="s">
        <v>145</v>
      </c>
      <c r="K93" s="69">
        <v>1</v>
      </c>
      <c r="L93" s="70"/>
    </row>
    <row r="94" spans="1:19" x14ac:dyDescent="0.3">
      <c r="A94" s="4" t="s">
        <v>69</v>
      </c>
      <c r="B94" s="121">
        <v>1</v>
      </c>
      <c r="C94" s="128"/>
      <c r="D94" s="83" t="s">
        <v>244</v>
      </c>
      <c r="E94" s="71">
        <v>1</v>
      </c>
      <c r="F94" s="137"/>
      <c r="G94" s="96" t="s">
        <v>235</v>
      </c>
      <c r="H94" s="97">
        <v>1</v>
      </c>
      <c r="I94" s="136"/>
      <c r="J94" s="70" t="s">
        <v>146</v>
      </c>
      <c r="K94" s="69">
        <v>1</v>
      </c>
      <c r="L94" s="70"/>
    </row>
    <row r="95" spans="1:19" ht="26.4" x14ac:dyDescent="0.3">
      <c r="A95" s="4" t="s">
        <v>254</v>
      </c>
      <c r="B95" s="121">
        <v>1</v>
      </c>
      <c r="C95" s="128"/>
      <c r="D95" s="83" t="s">
        <v>212</v>
      </c>
      <c r="E95" s="71">
        <v>1</v>
      </c>
      <c r="F95" s="137"/>
      <c r="G95" s="96" t="s">
        <v>236</v>
      </c>
      <c r="H95" s="97">
        <v>1</v>
      </c>
      <c r="I95" s="136"/>
      <c r="J95" s="70" t="s">
        <v>147</v>
      </c>
      <c r="K95" s="69"/>
      <c r="L95" s="70"/>
    </row>
    <row r="96" spans="1:19" ht="26.4" x14ac:dyDescent="0.3">
      <c r="A96" s="4" t="s">
        <v>70</v>
      </c>
      <c r="B96" s="121">
        <v>1</v>
      </c>
      <c r="C96" s="128"/>
      <c r="D96" s="83" t="s">
        <v>103</v>
      </c>
      <c r="E96" s="71">
        <v>1</v>
      </c>
      <c r="F96" s="137"/>
      <c r="G96" s="96" t="s">
        <v>245</v>
      </c>
      <c r="H96" s="97"/>
      <c r="I96" s="136"/>
      <c r="J96" s="70" t="s">
        <v>148</v>
      </c>
      <c r="K96" s="69">
        <v>1</v>
      </c>
      <c r="L96" s="70"/>
    </row>
    <row r="97" spans="1:21" ht="39.6" x14ac:dyDescent="0.3">
      <c r="A97" s="4" t="s">
        <v>71</v>
      </c>
      <c r="B97" s="121">
        <v>1</v>
      </c>
      <c r="C97" s="128"/>
      <c r="D97" s="113" t="s">
        <v>104</v>
      </c>
      <c r="E97" s="71">
        <v>1</v>
      </c>
      <c r="F97" s="137"/>
      <c r="G97" s="96" t="s">
        <v>158</v>
      </c>
      <c r="H97" s="97"/>
      <c r="I97" s="136"/>
      <c r="J97" s="70" t="s">
        <v>149</v>
      </c>
      <c r="K97" s="69">
        <v>1</v>
      </c>
      <c r="L97" s="70"/>
    </row>
    <row r="98" spans="1:21" ht="26.4" x14ac:dyDescent="0.3">
      <c r="A98" s="49" t="s">
        <v>72</v>
      </c>
      <c r="B98" s="121">
        <v>1</v>
      </c>
      <c r="C98" s="128"/>
      <c r="D98" s="96" t="s">
        <v>105</v>
      </c>
      <c r="E98" s="71">
        <v>1</v>
      </c>
      <c r="F98" s="137"/>
      <c r="G98" s="96"/>
      <c r="H98" s="69"/>
      <c r="I98" s="136"/>
      <c r="J98" s="70" t="s">
        <v>246</v>
      </c>
      <c r="K98" s="69"/>
      <c r="L98" s="70"/>
    </row>
    <row r="99" spans="1:21" ht="27" x14ac:dyDescent="0.3">
      <c r="A99" s="4"/>
      <c r="B99" s="121"/>
      <c r="C99" s="128"/>
      <c r="D99" s="100" t="s">
        <v>106</v>
      </c>
      <c r="E99" s="71">
        <v>1</v>
      </c>
      <c r="F99" s="137"/>
      <c r="G99" s="70"/>
      <c r="H99" s="69"/>
      <c r="I99" s="136"/>
      <c r="J99" s="70"/>
      <c r="K99" s="69"/>
      <c r="L99" s="70"/>
    </row>
    <row r="100" spans="1:21" x14ac:dyDescent="0.3">
      <c r="A100" s="59"/>
      <c r="B100" s="121"/>
      <c r="C100" s="128"/>
      <c r="D100" s="100"/>
      <c r="E100" s="71"/>
      <c r="F100" s="137"/>
      <c r="G100" s="101"/>
      <c r="H100" s="71"/>
      <c r="I100" s="137"/>
      <c r="J100" s="70"/>
      <c r="K100" s="71"/>
      <c r="L100" s="77"/>
    </row>
    <row r="101" spans="1:21" s="33" customFormat="1" x14ac:dyDescent="0.3">
      <c r="A101" s="58"/>
      <c r="B101" s="121">
        <f>SUM(B92:B100)*100/COUNT(B92:B100)</f>
        <v>100</v>
      </c>
      <c r="C101" s="128"/>
      <c r="D101" s="100"/>
      <c r="E101" s="71">
        <f>SUM(E92:E100)*100/COUNT(E92:E100)</f>
        <v>100</v>
      </c>
      <c r="F101" s="137"/>
      <c r="G101" s="101"/>
      <c r="H101" s="71">
        <f>SUM(H92:H100)*100/COUNT(H92:H100)</f>
        <v>100</v>
      </c>
      <c r="I101" s="137"/>
      <c r="J101" s="77"/>
      <c r="K101" s="72">
        <f>SUM(K92:K100)*100/COUNT(K92:K100)</f>
        <v>100</v>
      </c>
      <c r="L101" s="73"/>
    </row>
    <row r="102" spans="1:21" x14ac:dyDescent="0.3">
      <c r="A102" s="59"/>
      <c r="B102" s="121"/>
      <c r="C102" s="128"/>
      <c r="D102" s="100"/>
      <c r="E102" s="71"/>
      <c r="F102" s="137"/>
      <c r="G102" s="101"/>
      <c r="H102" s="71"/>
      <c r="I102" s="137"/>
      <c r="J102" s="77"/>
      <c r="K102" s="71"/>
      <c r="L102" s="77"/>
    </row>
    <row r="103" spans="1:21" s="32" customFormat="1" x14ac:dyDescent="0.3">
      <c r="A103" s="38" t="s">
        <v>23</v>
      </c>
      <c r="B103" s="121"/>
      <c r="C103" s="128"/>
      <c r="D103" s="106"/>
      <c r="E103" s="71"/>
      <c r="F103" s="137"/>
      <c r="G103" s="107"/>
      <c r="H103" s="71"/>
      <c r="I103" s="137"/>
      <c r="J103" s="107"/>
      <c r="K103" s="67"/>
      <c r="L103" s="74"/>
    </row>
    <row r="104" spans="1:21" ht="20.399999999999999" x14ac:dyDescent="0.3">
      <c r="A104" s="4" t="s">
        <v>77</v>
      </c>
      <c r="B104" s="121">
        <v>1</v>
      </c>
      <c r="C104" s="128"/>
      <c r="D104" s="104" t="s">
        <v>252</v>
      </c>
      <c r="E104" s="71">
        <v>1</v>
      </c>
      <c r="F104" s="137"/>
      <c r="G104" s="96" t="s">
        <v>213</v>
      </c>
      <c r="H104" s="97">
        <v>1</v>
      </c>
      <c r="I104" s="138"/>
      <c r="J104" s="70" t="s">
        <v>150</v>
      </c>
      <c r="K104" s="76"/>
      <c r="L104" s="75"/>
      <c r="M104" s="23"/>
      <c r="N104" s="23"/>
      <c r="O104" s="23"/>
      <c r="P104" s="23"/>
      <c r="Q104" s="23"/>
      <c r="R104" s="23"/>
      <c r="S104" s="23"/>
      <c r="T104" s="23"/>
      <c r="U104" s="23"/>
    </row>
    <row r="105" spans="1:21" ht="20.399999999999999" x14ac:dyDescent="0.3">
      <c r="A105" s="4" t="s">
        <v>78</v>
      </c>
      <c r="B105" s="121">
        <v>1</v>
      </c>
      <c r="C105" s="128"/>
      <c r="D105" s="83" t="s">
        <v>107</v>
      </c>
      <c r="E105" s="71"/>
      <c r="F105" s="137"/>
      <c r="G105" s="96" t="s">
        <v>214</v>
      </c>
      <c r="H105" s="97"/>
      <c r="I105" s="136"/>
      <c r="J105" s="70" t="s">
        <v>151</v>
      </c>
      <c r="K105" s="69"/>
      <c r="L105" s="70"/>
      <c r="M105" s="24"/>
      <c r="N105" s="24"/>
      <c r="O105" s="24"/>
      <c r="P105" s="11"/>
      <c r="Q105" s="11"/>
      <c r="R105" s="11"/>
      <c r="S105" s="11"/>
      <c r="T105" s="11"/>
      <c r="U105" s="11"/>
    </row>
    <row r="106" spans="1:21" ht="26.4" x14ac:dyDescent="0.3">
      <c r="A106" s="4" t="s">
        <v>24</v>
      </c>
      <c r="B106" s="121">
        <v>1</v>
      </c>
      <c r="C106" s="128"/>
      <c r="D106" s="99" t="s">
        <v>26</v>
      </c>
      <c r="E106" s="71">
        <v>1</v>
      </c>
      <c r="F106" s="137"/>
      <c r="G106" s="96" t="s">
        <v>159</v>
      </c>
      <c r="H106" s="97"/>
      <c r="I106" s="136"/>
      <c r="J106" s="70" t="s">
        <v>160</v>
      </c>
      <c r="K106" s="69">
        <v>1</v>
      </c>
      <c r="L106" s="70"/>
      <c r="M106" s="24"/>
      <c r="N106" s="24"/>
      <c r="O106" s="24"/>
      <c r="P106" s="11"/>
      <c r="Q106" s="11"/>
      <c r="R106" s="11"/>
      <c r="S106" s="11"/>
      <c r="T106" s="11"/>
      <c r="U106" s="11"/>
    </row>
    <row r="107" spans="1:21" ht="26.4" x14ac:dyDescent="0.3">
      <c r="A107" s="4" t="s">
        <v>25</v>
      </c>
      <c r="B107" s="121">
        <v>1</v>
      </c>
      <c r="C107" s="128"/>
      <c r="D107" s="96" t="s">
        <v>108</v>
      </c>
      <c r="E107" s="71">
        <v>1</v>
      </c>
      <c r="F107" s="137"/>
      <c r="G107" s="96" t="s">
        <v>215</v>
      </c>
      <c r="H107" s="97">
        <v>1</v>
      </c>
      <c r="I107" s="137"/>
      <c r="J107" s="70" t="s">
        <v>161</v>
      </c>
      <c r="K107" s="71">
        <v>1</v>
      </c>
      <c r="L107" s="77"/>
      <c r="M107" s="24"/>
      <c r="N107" s="24"/>
      <c r="O107" s="24"/>
      <c r="P107" s="11"/>
      <c r="Q107" s="11"/>
      <c r="R107" s="11"/>
      <c r="S107" s="11"/>
      <c r="T107" s="11"/>
      <c r="U107" s="11"/>
    </row>
    <row r="108" spans="1:21" ht="26.4" x14ac:dyDescent="0.3">
      <c r="A108" s="61" t="s">
        <v>73</v>
      </c>
      <c r="B108" s="121">
        <v>1</v>
      </c>
      <c r="C108" s="128"/>
      <c r="D108" s="96" t="s">
        <v>109</v>
      </c>
      <c r="E108" s="71"/>
      <c r="F108" s="137"/>
      <c r="G108" s="96" t="s">
        <v>191</v>
      </c>
      <c r="H108" s="97">
        <v>1</v>
      </c>
      <c r="I108" s="137"/>
      <c r="J108" s="70" t="s">
        <v>162</v>
      </c>
      <c r="K108" s="71"/>
      <c r="L108" s="77"/>
      <c r="M108" s="5"/>
      <c r="N108" s="5"/>
      <c r="O108" s="5"/>
      <c r="P108" s="11"/>
      <c r="Q108" s="11"/>
      <c r="R108" s="11"/>
      <c r="S108" s="11"/>
      <c r="T108" s="11"/>
      <c r="U108" s="11"/>
    </row>
    <row r="109" spans="1:21" ht="26.4" x14ac:dyDescent="0.3">
      <c r="A109" s="61" t="s">
        <v>74</v>
      </c>
      <c r="B109" s="121">
        <v>1</v>
      </c>
      <c r="C109" s="128"/>
      <c r="D109" s="96" t="s">
        <v>251</v>
      </c>
      <c r="E109" s="71">
        <v>1</v>
      </c>
      <c r="F109" s="137"/>
      <c r="G109" s="96" t="s">
        <v>192</v>
      </c>
      <c r="H109" s="97">
        <v>1</v>
      </c>
      <c r="I109" s="137"/>
      <c r="J109" s="70" t="s">
        <v>152</v>
      </c>
      <c r="K109" s="71">
        <v>1</v>
      </c>
      <c r="L109" s="77"/>
      <c r="M109" s="25"/>
      <c r="N109" s="25"/>
      <c r="O109" s="25"/>
      <c r="P109" s="11"/>
      <c r="Q109" s="11"/>
      <c r="R109" s="11"/>
      <c r="S109" s="11"/>
      <c r="T109" s="11"/>
      <c r="U109" s="11"/>
    </row>
    <row r="110" spans="1:21" ht="27" x14ac:dyDescent="0.3">
      <c r="A110" s="54" t="s">
        <v>36</v>
      </c>
      <c r="B110" s="121">
        <v>1</v>
      </c>
      <c r="C110" s="128"/>
      <c r="D110" s="100" t="s">
        <v>110</v>
      </c>
      <c r="E110" s="71">
        <v>1</v>
      </c>
      <c r="F110" s="137"/>
      <c r="G110" s="96" t="s">
        <v>193</v>
      </c>
      <c r="H110" s="97">
        <v>1</v>
      </c>
      <c r="I110" s="137"/>
      <c r="J110" s="70" t="s">
        <v>153</v>
      </c>
      <c r="K110" s="71">
        <v>1</v>
      </c>
      <c r="L110" s="77"/>
      <c r="M110" s="26"/>
      <c r="N110" s="26"/>
      <c r="O110" s="27"/>
    </row>
    <row r="111" spans="1:21" ht="40.200000000000003" x14ac:dyDescent="0.3">
      <c r="A111" s="48" t="s">
        <v>26</v>
      </c>
      <c r="B111" s="121">
        <v>1</v>
      </c>
      <c r="C111" s="128"/>
      <c r="D111" s="100" t="s">
        <v>111</v>
      </c>
      <c r="E111" s="71"/>
      <c r="F111" s="137"/>
      <c r="G111" s="101"/>
      <c r="H111" s="71"/>
      <c r="I111" s="137"/>
      <c r="J111" s="70" t="s">
        <v>248</v>
      </c>
      <c r="K111" s="71"/>
      <c r="L111" s="77"/>
      <c r="M111" s="25"/>
      <c r="N111" s="25"/>
      <c r="O111" s="28"/>
    </row>
    <row r="112" spans="1:21" x14ac:dyDescent="0.3">
      <c r="A112" s="59"/>
      <c r="B112" s="121"/>
      <c r="C112" s="128"/>
      <c r="D112" s="100"/>
      <c r="E112" s="71"/>
      <c r="F112" s="137"/>
      <c r="G112" s="101"/>
      <c r="H112" s="71"/>
      <c r="I112" s="137"/>
      <c r="J112" s="77"/>
      <c r="K112" s="71"/>
      <c r="L112" s="77"/>
      <c r="M112" s="29"/>
      <c r="N112" s="29"/>
      <c r="O112" s="30"/>
    </row>
    <row r="113" spans="1:15" s="33" customFormat="1" x14ac:dyDescent="0.3">
      <c r="A113" s="58"/>
      <c r="B113" s="121">
        <f>SUM(B104:B111)*100/COUNT(B104:B111)</f>
        <v>100</v>
      </c>
      <c r="C113" s="128"/>
      <c r="D113" s="100"/>
      <c r="E113" s="71">
        <f>SUM(E104:E111)*100/COUNT(E104:E111)</f>
        <v>100</v>
      </c>
      <c r="F113" s="137"/>
      <c r="G113" s="101"/>
      <c r="H113" s="71">
        <f>SUM(H104:H111)*100/COUNT(H104:H111)</f>
        <v>100</v>
      </c>
      <c r="I113" s="137"/>
      <c r="J113" s="77"/>
      <c r="K113" s="72">
        <f>SUM(K104:K111)*100/COUNT(K104:K111)</f>
        <v>100</v>
      </c>
      <c r="L113" s="73"/>
      <c r="M113" s="34"/>
      <c r="N113" s="34"/>
      <c r="O113" s="35"/>
    </row>
    <row r="114" spans="1:15" x14ac:dyDescent="0.3">
      <c r="A114" s="44" t="s">
        <v>30</v>
      </c>
      <c r="B114" s="124">
        <f>COUNT(B9:B113)-8</f>
        <v>61</v>
      </c>
      <c r="C114" s="129"/>
      <c r="D114" s="114"/>
      <c r="E114" s="115">
        <f>COUNT(E9:E113)-8</f>
        <v>47</v>
      </c>
      <c r="H114" s="115">
        <f>COUNT(H9:H113)-8</f>
        <v>43</v>
      </c>
      <c r="K114" s="62">
        <f>COUNT(K9:K113)-8</f>
        <v>45</v>
      </c>
    </row>
    <row r="115" spans="1:15" ht="15" thickBot="1" x14ac:dyDescent="0.35">
      <c r="A115" s="43" t="s">
        <v>29</v>
      </c>
      <c r="B115" s="124">
        <f>COUNTIF(B9:B111,"1")</f>
        <v>61</v>
      </c>
      <c r="C115" s="130"/>
      <c r="D115" s="117"/>
      <c r="E115" s="115">
        <f>COUNTIF(E9:E111,"1")</f>
        <v>47</v>
      </c>
      <c r="H115" s="115">
        <f>COUNTIF(H9:H111,"1")</f>
        <v>43</v>
      </c>
      <c r="K115" s="62">
        <f>COUNTIF(K9:K111,"1")</f>
        <v>45</v>
      </c>
    </row>
    <row r="116" spans="1:15" ht="15" thickBot="1" x14ac:dyDescent="0.35">
      <c r="A116" s="45" t="s">
        <v>31</v>
      </c>
      <c r="B116" s="125">
        <f>B115*100/B114</f>
        <v>100</v>
      </c>
      <c r="C116" s="131"/>
      <c r="D116" s="118"/>
      <c r="E116" s="119">
        <f>E115*100/E114</f>
        <v>100</v>
      </c>
      <c r="F116" s="141"/>
      <c r="G116" s="118"/>
      <c r="H116" s="119">
        <f>H115*100/H114</f>
        <v>100</v>
      </c>
      <c r="I116" s="141"/>
      <c r="J116" s="118"/>
      <c r="K116" s="80">
        <f>K115*100/K114</f>
        <v>100</v>
      </c>
      <c r="L116" s="79"/>
    </row>
    <row r="118" spans="1:15" x14ac:dyDescent="0.3">
      <c r="A118" s="55" t="s">
        <v>32</v>
      </c>
      <c r="B118" s="122">
        <f>SUM(B9:B111)-B19-B31-B46-B59-B75-B88-B101</f>
        <v>61</v>
      </c>
      <c r="E118" s="63">
        <f>SUM(E9:E111)-E19-E31-E46-E59-E75-E88-E101</f>
        <v>47</v>
      </c>
      <c r="H118" s="63">
        <f>SUM(H9:H111)-H19-H31-H46-H59-H75-H88-H101</f>
        <v>43</v>
      </c>
      <c r="K118" s="63">
        <f>SUM(K9:K111)-K19-K31-K46-K59-K75-K88-K101</f>
        <v>45</v>
      </c>
    </row>
  </sheetData>
  <protectedRanges>
    <protectedRange sqref="D9:D16" name="Editabil"/>
    <protectedRange sqref="D21:D29 J27" name="Editabil_1"/>
    <protectedRange sqref="D35:D42 J39 J49" name="Editabil_2"/>
    <protectedRange sqref="D48:D56 J54" name="Editabil_3"/>
    <protectedRange sqref="D65:D72" name="Editabil_4"/>
    <protectedRange sqref="D78:D83" name="Editabil_5"/>
    <protectedRange sqref="D92:D96" name="Editabil_6"/>
    <protectedRange sqref="D104:D105" name="Editabil_7"/>
    <protectedRange sqref="D106" name="Editabil_1_1"/>
  </protectedRanges>
  <conditionalFormatting sqref="A9:A12">
    <cfRule type="containsBlanks" dxfId="35" priority="36">
      <formula>LEN(TRIM(A9))=0</formula>
    </cfRule>
    <cfRule type="expression" dxfId="34" priority="35">
      <formula>$D9&lt;&gt;""</formula>
    </cfRule>
    <cfRule type="expression" dxfId="33" priority="34">
      <formula>$F9="DFA"</formula>
    </cfRule>
  </conditionalFormatting>
  <conditionalFormatting sqref="A14">
    <cfRule type="containsBlanks" dxfId="32" priority="33">
      <formula>LEN(TRIM(A14))=0</formula>
    </cfRule>
    <cfRule type="expression" dxfId="31" priority="32">
      <formula>$D14&lt;&gt;""</formula>
    </cfRule>
    <cfRule type="expression" dxfId="30" priority="31">
      <formula>$F14="DFA"</formula>
    </cfRule>
  </conditionalFormatting>
  <conditionalFormatting sqref="A21:A26">
    <cfRule type="containsBlanks" dxfId="29" priority="30">
      <formula>LEN(TRIM(A21))=0</formula>
    </cfRule>
    <cfRule type="expression" dxfId="28" priority="29">
      <formula>$D21&lt;&gt;""</formula>
    </cfRule>
    <cfRule type="expression" dxfId="27" priority="28">
      <formula>$F21="DFA"</formula>
    </cfRule>
  </conditionalFormatting>
  <conditionalFormatting sqref="A35:A40">
    <cfRule type="expression" dxfId="26" priority="25">
      <formula>$F35="DFA"</formula>
    </cfRule>
    <cfRule type="containsBlanks" dxfId="25" priority="27">
      <formula>LEN(TRIM(A35))=0</formula>
    </cfRule>
    <cfRule type="expression" dxfId="24" priority="26">
      <formula>$D35&lt;&gt;""</formula>
    </cfRule>
  </conditionalFormatting>
  <conditionalFormatting sqref="A42">
    <cfRule type="expression" dxfId="23" priority="22">
      <formula>$F43="DFA"</formula>
    </cfRule>
    <cfRule type="expression" dxfId="22" priority="23">
      <formula>$D43&lt;&gt;""</formula>
    </cfRule>
    <cfRule type="containsBlanks" dxfId="21" priority="24">
      <formula>LEN(TRIM(A42))=0</formula>
    </cfRule>
  </conditionalFormatting>
  <conditionalFormatting sqref="A48:A54">
    <cfRule type="expression" dxfId="20" priority="43">
      <formula>$F48="DFA"</formula>
    </cfRule>
    <cfRule type="expression" dxfId="19" priority="44">
      <formula>$D48&lt;&gt;""</formula>
    </cfRule>
    <cfRule type="containsBlanks" dxfId="18" priority="45">
      <formula>LEN(TRIM(A48))=0</formula>
    </cfRule>
  </conditionalFormatting>
  <conditionalFormatting sqref="A56">
    <cfRule type="expression" dxfId="17" priority="16">
      <formula>$F56="DFA"</formula>
    </cfRule>
    <cfRule type="expression" dxfId="16" priority="17">
      <formula>$D56&lt;&gt;""</formula>
    </cfRule>
    <cfRule type="containsBlanks" dxfId="15" priority="18">
      <formula>LEN(TRIM(A56))=0</formula>
    </cfRule>
  </conditionalFormatting>
  <conditionalFormatting sqref="A57">
    <cfRule type="containsBlanks" dxfId="14" priority="73">
      <formula>LEN(TRIM(A57))=0</formula>
    </cfRule>
    <cfRule type="expression" dxfId="13" priority="71">
      <formula>$F54="DFA"</formula>
    </cfRule>
    <cfRule type="expression" dxfId="12" priority="72">
      <formula>$D54&lt;&gt;""</formula>
    </cfRule>
  </conditionalFormatting>
  <conditionalFormatting sqref="A65:A70">
    <cfRule type="containsBlanks" dxfId="11" priority="15">
      <formula>LEN(TRIM(A65))=0</formula>
    </cfRule>
    <cfRule type="expression" dxfId="10" priority="14">
      <formula>$D65&lt;&gt;""</formula>
    </cfRule>
    <cfRule type="expression" dxfId="9" priority="13">
      <formula>$F65="DFA"</formula>
    </cfRule>
  </conditionalFormatting>
  <conditionalFormatting sqref="A78:A84">
    <cfRule type="expression" dxfId="8" priority="7">
      <formula>$F78="DFA"</formula>
    </cfRule>
    <cfRule type="containsBlanks" dxfId="7" priority="9">
      <formula>LEN(TRIM(A78))=0</formula>
    </cfRule>
    <cfRule type="expression" dxfId="6" priority="8">
      <formula>$D78&lt;&gt;""</formula>
    </cfRule>
  </conditionalFormatting>
  <conditionalFormatting sqref="A92:A98">
    <cfRule type="containsBlanks" dxfId="5" priority="6">
      <formula>LEN(TRIM(A92))=0</formula>
    </cfRule>
    <cfRule type="expression" dxfId="4" priority="5">
      <formula>$D92&lt;&gt;""</formula>
    </cfRule>
    <cfRule type="expression" dxfId="3" priority="4">
      <formula>$F92="DFA"</formula>
    </cfRule>
  </conditionalFormatting>
  <conditionalFormatting sqref="A104:A111">
    <cfRule type="containsBlanks" dxfId="2" priority="3">
      <formula>LEN(TRIM(A104))=0</formula>
    </cfRule>
    <cfRule type="expression" dxfId="1" priority="2">
      <formula>$D104&lt;&gt;""</formula>
    </cfRule>
    <cfRule type="expression" dxfId="0" priority="1">
      <formula>$F104="DFA"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7206-65BD-46EF-81DC-97EDC29FB6CF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epi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</dc:creator>
  <cp:lastModifiedBy>Prof. dr. ing. Panainte - Lehadus Mirela</cp:lastModifiedBy>
  <dcterms:created xsi:type="dcterms:W3CDTF">2025-01-28T11:27:31Z</dcterms:created>
  <dcterms:modified xsi:type="dcterms:W3CDTF">2026-04-04T17:00:23Z</dcterms:modified>
</cp:coreProperties>
</file>