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4-2025\Excel 24-25\Admitere 25-26\Evolutie inscrieri 2025\Iulie 2025\Master iul 2025\"/>
    </mc:Choice>
  </mc:AlternateContent>
  <xr:revisionPtr revIDLastSave="0" documentId="13_ncr:1_{49E82998-A8DA-4310-A969-4A5D42D79398}" xr6:coauthVersionLast="47" xr6:coauthVersionMax="47" xr10:uidLastSave="{00000000-0000-0000-0000-000000000000}"/>
  <bookViews>
    <workbookView xWindow="28680" yWindow="-120" windowWidth="29040" windowHeight="15840" tabRatio="601" firstSheet="4" activeTab="4" xr2:uid="{00000000-000D-0000-FFFF-FFFF00000000}"/>
  </bookViews>
  <sheets>
    <sheet name="ID" sheetId="4" state="hidden" r:id="rId1"/>
    <sheet name="Taxă" sheetId="5" state="hidden" r:id="rId2"/>
    <sheet name="Buget" sheetId="3" state="hidden" r:id="rId3"/>
    <sheet name="Total" sheetId="6" state="hidden" r:id="rId4"/>
    <sheet name="situatie centralizata" sheetId="1" r:id="rId5"/>
    <sheet name="MD." sheetId="7" state="hidden" r:id="rId6"/>
    <sheet name="RR." sheetId="8" state="hidden" r:id="rId7"/>
  </sheets>
  <definedNames>
    <definedName name="_xlnm.Print_Area" localSheetId="2">Buget!$A$1:$AN$78</definedName>
    <definedName name="_xlnm.Print_Area" localSheetId="0">ID!$A$1:$AN$80</definedName>
    <definedName name="_xlnm.Print_Area" localSheetId="5">MD.!$A$1:$L$52</definedName>
    <definedName name="_xlnm.Print_Area" localSheetId="6">'RR.'!$A$1:$K$48</definedName>
    <definedName name="_xlnm.Print_Titles" localSheetId="5">MD.!$C:$D</definedName>
    <definedName name="_xlnm.Print_Titles" localSheetId="6">'RR.'!$C:$D</definedName>
    <definedName name="_xlnm.Print_Titles" localSheetId="4">'situatie centralizata'!$D:$D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7" i="1" l="1"/>
  <c r="FQ7" i="1"/>
  <c r="FR7" i="1"/>
  <c r="FS7" i="1"/>
  <c r="FT7" i="1"/>
  <c r="FP8" i="1"/>
  <c r="FQ8" i="1"/>
  <c r="FR8" i="1"/>
  <c r="FS8" i="1"/>
  <c r="FT8" i="1"/>
  <c r="FP9" i="1"/>
  <c r="FQ9" i="1"/>
  <c r="FR9" i="1"/>
  <c r="FS9" i="1"/>
  <c r="FT9" i="1"/>
  <c r="FP11" i="1"/>
  <c r="FQ11" i="1"/>
  <c r="FR11" i="1"/>
  <c r="FS11" i="1"/>
  <c r="FT11" i="1"/>
  <c r="FP12" i="1"/>
  <c r="FQ12" i="1"/>
  <c r="FR12" i="1"/>
  <c r="FS12" i="1"/>
  <c r="FT12" i="1"/>
  <c r="FP13" i="1"/>
  <c r="FQ13" i="1"/>
  <c r="FR13" i="1"/>
  <c r="FS13" i="1"/>
  <c r="FT13" i="1"/>
  <c r="FP15" i="1"/>
  <c r="FQ15" i="1"/>
  <c r="FR15" i="1"/>
  <c r="FS15" i="1"/>
  <c r="FT15" i="1"/>
  <c r="FP16" i="1"/>
  <c r="FQ16" i="1"/>
  <c r="FR16" i="1"/>
  <c r="FS16" i="1"/>
  <c r="FT16" i="1"/>
  <c r="FP18" i="1"/>
  <c r="FQ18" i="1"/>
  <c r="FR18" i="1"/>
  <c r="FS18" i="1"/>
  <c r="FT18" i="1"/>
  <c r="FP19" i="1"/>
  <c r="FQ19" i="1"/>
  <c r="FR19" i="1"/>
  <c r="FS19" i="1"/>
  <c r="FT19" i="1"/>
  <c r="FP21" i="1"/>
  <c r="FQ21" i="1"/>
  <c r="FR21" i="1"/>
  <c r="FS21" i="1"/>
  <c r="FT21" i="1"/>
  <c r="FP23" i="1"/>
  <c r="FQ23" i="1"/>
  <c r="FR23" i="1"/>
  <c r="FS23" i="1"/>
  <c r="FT23" i="1"/>
  <c r="J25" i="1"/>
  <c r="I25" i="1"/>
  <c r="H25" i="1"/>
  <c r="G25" i="1"/>
  <c r="E25" i="1"/>
  <c r="F25" i="1"/>
  <c r="FT42" i="1"/>
  <c r="FS42" i="1"/>
  <c r="FR42" i="1"/>
  <c r="FQ42" i="1"/>
  <c r="FP42" i="1"/>
  <c r="FT41" i="1"/>
  <c r="FS41" i="1"/>
  <c r="FR41" i="1"/>
  <c r="FQ41" i="1"/>
  <c r="FP41" i="1"/>
  <c r="FT40" i="1"/>
  <c r="FS40" i="1"/>
  <c r="FR40" i="1"/>
  <c r="FQ40" i="1"/>
  <c r="FP40" i="1"/>
  <c r="FP36" i="1"/>
  <c r="FT34" i="1"/>
  <c r="FS34" i="1"/>
  <c r="FR34" i="1"/>
  <c r="FQ34" i="1"/>
  <c r="FP34" i="1"/>
  <c r="FT33" i="1"/>
  <c r="FS33" i="1"/>
  <c r="FR33" i="1"/>
  <c r="FQ33" i="1"/>
  <c r="FP33" i="1"/>
  <c r="FT32" i="1"/>
  <c r="FS32" i="1"/>
  <c r="FR32" i="1"/>
  <c r="FQ32" i="1"/>
  <c r="FP32" i="1"/>
  <c r="FQ27" i="1"/>
  <c r="FT30" i="1"/>
  <c r="FS30" i="1"/>
  <c r="FR30" i="1"/>
  <c r="FQ30" i="1"/>
  <c r="FP30" i="1"/>
  <c r="FT29" i="1"/>
  <c r="FS29" i="1"/>
  <c r="FR29" i="1"/>
  <c r="FQ29" i="1"/>
  <c r="FP29" i="1"/>
  <c r="FT28" i="1"/>
  <c r="FS28" i="1"/>
  <c r="FR28" i="1"/>
  <c r="FQ28" i="1"/>
  <c r="FP28" i="1"/>
  <c r="FT27" i="1"/>
  <c r="FS27" i="1"/>
  <c r="FR27" i="1"/>
  <c r="FP27" i="1"/>
  <c r="FT26" i="1"/>
  <c r="FS26" i="1"/>
  <c r="FR26" i="1"/>
  <c r="FQ26" i="1"/>
  <c r="FP26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B44" i="1" s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P44" i="1" s="1"/>
  <c r="DO31" i="1"/>
  <c r="DN31" i="1"/>
  <c r="DM31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DG31" i="1"/>
  <c r="DF31" i="1"/>
  <c r="DE31" i="1"/>
  <c r="DD31" i="1"/>
  <c r="DC31" i="1"/>
  <c r="DB31" i="1"/>
  <c r="DB44" i="1" s="1"/>
  <c r="DA31" i="1"/>
  <c r="CZ31" i="1"/>
  <c r="CY31" i="1"/>
  <c r="CX31" i="1"/>
  <c r="CW31" i="1"/>
  <c r="CW44" i="1" s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EU43" i="1"/>
  <c r="ET43" i="1"/>
  <c r="ES43" i="1"/>
  <c r="ER43" i="1"/>
  <c r="EQ43" i="1"/>
  <c r="EU39" i="1"/>
  <c r="ET39" i="1"/>
  <c r="ES39" i="1"/>
  <c r="ER39" i="1"/>
  <c r="EQ39" i="1"/>
  <c r="EU35" i="1"/>
  <c r="ET35" i="1"/>
  <c r="ES35" i="1"/>
  <c r="ER35" i="1"/>
  <c r="EQ35" i="1"/>
  <c r="EU31" i="1"/>
  <c r="ET31" i="1"/>
  <c r="ES31" i="1"/>
  <c r="ER31" i="1"/>
  <c r="EQ31" i="1"/>
  <c r="EQ44" i="1" s="1"/>
  <c r="EU25" i="1"/>
  <c r="EU44" i="1" s="1"/>
  <c r="ET25" i="1"/>
  <c r="ET44" i="1" s="1"/>
  <c r="ES25" i="1"/>
  <c r="ES44" i="1" s="1"/>
  <c r="ER25" i="1"/>
  <c r="ER44" i="1" s="1"/>
  <c r="EQ25" i="1"/>
  <c r="DI44" i="1"/>
  <c r="DH44" i="1"/>
  <c r="DL43" i="1"/>
  <c r="DK43" i="1"/>
  <c r="DJ43" i="1"/>
  <c r="DI43" i="1"/>
  <c r="DH43" i="1"/>
  <c r="DL39" i="1"/>
  <c r="DK39" i="1"/>
  <c r="DJ39" i="1"/>
  <c r="DI39" i="1"/>
  <c r="DH39" i="1"/>
  <c r="DL35" i="1"/>
  <c r="DK35" i="1"/>
  <c r="DJ35" i="1"/>
  <c r="DI35" i="1"/>
  <c r="DH35" i="1"/>
  <c r="DL31" i="1"/>
  <c r="DK31" i="1"/>
  <c r="DJ31" i="1"/>
  <c r="DI31" i="1"/>
  <c r="DH31" i="1"/>
  <c r="DL25" i="1"/>
  <c r="DL44" i="1" s="1"/>
  <c r="DK25" i="1"/>
  <c r="DK44" i="1" s="1"/>
  <c r="DJ25" i="1"/>
  <c r="DJ44" i="1" s="1"/>
  <c r="DI25" i="1"/>
  <c r="DH25" i="1"/>
  <c r="AQ44" i="1"/>
  <c r="AP44" i="1"/>
  <c r="AT43" i="1"/>
  <c r="AS43" i="1"/>
  <c r="AR43" i="1"/>
  <c r="AQ43" i="1"/>
  <c r="AP43" i="1"/>
  <c r="AT39" i="1"/>
  <c r="AS39" i="1"/>
  <c r="AR39" i="1"/>
  <c r="AQ39" i="1"/>
  <c r="AP39" i="1"/>
  <c r="AT35" i="1"/>
  <c r="AS35" i="1"/>
  <c r="AR35" i="1"/>
  <c r="AQ35" i="1"/>
  <c r="AP35" i="1"/>
  <c r="AT31" i="1"/>
  <c r="AS31" i="1"/>
  <c r="AR31" i="1"/>
  <c r="AQ31" i="1"/>
  <c r="AP31" i="1"/>
  <c r="AT25" i="1"/>
  <c r="AT44" i="1" s="1"/>
  <c r="AS25" i="1"/>
  <c r="AS44" i="1" s="1"/>
  <c r="AR25" i="1"/>
  <c r="AR44" i="1" s="1"/>
  <c r="AQ25" i="1"/>
  <c r="AP25" i="1"/>
  <c r="FJ43" i="1"/>
  <c r="FI43" i="1"/>
  <c r="FH43" i="1"/>
  <c r="FG43" i="1"/>
  <c r="FF43" i="1"/>
  <c r="FJ39" i="1"/>
  <c r="FI39" i="1"/>
  <c r="FH39" i="1"/>
  <c r="FG39" i="1"/>
  <c r="FF39" i="1"/>
  <c r="FJ25" i="1"/>
  <c r="FJ44" i="1" s="1"/>
  <c r="FI25" i="1"/>
  <c r="FI44" i="1" s="1"/>
  <c r="FH25" i="1"/>
  <c r="FH44" i="1" s="1"/>
  <c r="FG25" i="1"/>
  <c r="FG44" i="1" s="1"/>
  <c r="FF25" i="1"/>
  <c r="FE43" i="1"/>
  <c r="FD43" i="1"/>
  <c r="FC43" i="1"/>
  <c r="FB43" i="1"/>
  <c r="FA43" i="1"/>
  <c r="FE39" i="1"/>
  <c r="FD39" i="1"/>
  <c r="FC39" i="1"/>
  <c r="FB39" i="1"/>
  <c r="FA39" i="1"/>
  <c r="FE25" i="1"/>
  <c r="FE44" i="1" s="1"/>
  <c r="FD25" i="1"/>
  <c r="FC25" i="1"/>
  <c r="FB25" i="1"/>
  <c r="FA25" i="1"/>
  <c r="EZ43" i="1"/>
  <c r="EY43" i="1"/>
  <c r="EX43" i="1"/>
  <c r="EW43" i="1"/>
  <c r="EV43" i="1"/>
  <c r="EZ39" i="1"/>
  <c r="EY39" i="1"/>
  <c r="EX39" i="1"/>
  <c r="EW39" i="1"/>
  <c r="EV39" i="1"/>
  <c r="EZ25" i="1"/>
  <c r="EY25" i="1"/>
  <c r="EY44" i="1" s="1"/>
  <c r="EX25" i="1"/>
  <c r="EW25" i="1"/>
  <c r="EW44" i="1" s="1"/>
  <c r="EV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T44" i="1" l="1"/>
  <c r="EF44" i="1"/>
  <c r="DU44" i="1"/>
  <c r="DV44" i="1"/>
  <c r="DW44" i="1"/>
  <c r="EI44" i="1"/>
  <c r="DM44" i="1"/>
  <c r="DY44" i="1"/>
  <c r="EK44" i="1"/>
  <c r="EE44" i="1"/>
  <c r="DN44" i="1"/>
  <c r="DZ44" i="1"/>
  <c r="DO44" i="1"/>
  <c r="EA44" i="1"/>
  <c r="EM44" i="1"/>
  <c r="DQ44" i="1"/>
  <c r="EC44" i="1"/>
  <c r="EO44" i="1"/>
  <c r="DR44" i="1"/>
  <c r="ED44" i="1"/>
  <c r="EP44" i="1"/>
  <c r="DS44" i="1"/>
  <c r="CY44" i="1"/>
  <c r="CZ44" i="1"/>
  <c r="CX44" i="1"/>
  <c r="DA44" i="1"/>
  <c r="DC44" i="1"/>
  <c r="DD44" i="1"/>
  <c r="CS44" i="1"/>
  <c r="DE44" i="1"/>
  <c r="CT44" i="1"/>
  <c r="DF44" i="1"/>
  <c r="CU44" i="1"/>
  <c r="DG44" i="1"/>
  <c r="CV44" i="1"/>
  <c r="DX44" i="1"/>
  <c r="EG44" i="1"/>
  <c r="EJ44" i="1"/>
  <c r="EH44" i="1"/>
  <c r="EL44" i="1"/>
  <c r="EN44" i="1"/>
  <c r="EV44" i="1"/>
  <c r="EX44" i="1"/>
  <c r="FA44" i="1"/>
  <c r="EZ44" i="1"/>
  <c r="FB44" i="1"/>
  <c r="FF44" i="1"/>
  <c r="FC44" i="1"/>
  <c r="FD44" i="1"/>
  <c r="K24" i="1"/>
  <c r="K22" i="1"/>
  <c r="K20" i="1"/>
  <c r="K17" i="1"/>
  <c r="K14" i="1"/>
  <c r="K10" i="1"/>
  <c r="CC43" i="1" l="1"/>
  <c r="CB43" i="1"/>
  <c r="CA43" i="1"/>
  <c r="BZ43" i="1"/>
  <c r="BY43" i="1"/>
  <c r="CC39" i="1"/>
  <c r="CB39" i="1"/>
  <c r="CA39" i="1"/>
  <c r="BZ39" i="1"/>
  <c r="BY39" i="1"/>
  <c r="CC35" i="1"/>
  <c r="CB35" i="1"/>
  <c r="CA35" i="1"/>
  <c r="BZ35" i="1"/>
  <c r="BY35" i="1"/>
  <c r="CC31" i="1"/>
  <c r="CB31" i="1"/>
  <c r="CA31" i="1"/>
  <c r="BZ31" i="1"/>
  <c r="BY31" i="1"/>
  <c r="CC25" i="1"/>
  <c r="CB25" i="1"/>
  <c r="CA25" i="1"/>
  <c r="BZ25" i="1"/>
  <c r="BZ44" i="1" s="1"/>
  <c r="BY25" i="1"/>
  <c r="BY44" i="1" s="1"/>
  <c r="CA44" i="1" l="1"/>
  <c r="CB44" i="1"/>
  <c r="CC44" i="1"/>
  <c r="FO39" i="1"/>
  <c r="FN39" i="1"/>
  <c r="FM39" i="1"/>
  <c r="FL39" i="1"/>
  <c r="FK39" i="1"/>
  <c r="FO25" i="1"/>
  <c r="FN25" i="1"/>
  <c r="FM25" i="1"/>
  <c r="FL25" i="1"/>
  <c r="FK25" i="1"/>
  <c r="CR25" i="1"/>
  <c r="CR44" i="1" s="1"/>
  <c r="CQ25" i="1"/>
  <c r="CQ44" i="1" s="1"/>
  <c r="CP25" i="1"/>
  <c r="CP44" i="1" s="1"/>
  <c r="CO25" i="1"/>
  <c r="CO44" i="1" s="1"/>
  <c r="CN25" i="1"/>
  <c r="CN44" i="1" s="1"/>
  <c r="CM25" i="1"/>
  <c r="CM44" i="1" s="1"/>
  <c r="CL25" i="1"/>
  <c r="CL44" i="1" s="1"/>
  <c r="CK25" i="1"/>
  <c r="CK44" i="1" s="1"/>
  <c r="CJ25" i="1"/>
  <c r="CJ44" i="1" s="1"/>
  <c r="CI25" i="1"/>
  <c r="CI44" i="1" s="1"/>
  <c r="CH25" i="1"/>
  <c r="CH44" i="1" s="1"/>
  <c r="CG25" i="1"/>
  <c r="CG44" i="1" s="1"/>
  <c r="CF25" i="1"/>
  <c r="CF44" i="1" s="1"/>
  <c r="CE25" i="1"/>
  <c r="CE44" i="1" s="1"/>
  <c r="CD25" i="1"/>
  <c r="CD44" i="1" s="1"/>
  <c r="BX25" i="1"/>
  <c r="BX44" i="1" s="1"/>
  <c r="BW25" i="1"/>
  <c r="BW44" i="1" s="1"/>
  <c r="BV25" i="1"/>
  <c r="BV44" i="1" s="1"/>
  <c r="BU25" i="1"/>
  <c r="BU44" i="1" s="1"/>
  <c r="BT25" i="1"/>
  <c r="BT44" i="1" s="1"/>
  <c r="BS25" i="1"/>
  <c r="BS44" i="1" s="1"/>
  <c r="BR25" i="1"/>
  <c r="BR44" i="1" s="1"/>
  <c r="BQ25" i="1"/>
  <c r="BQ44" i="1" s="1"/>
  <c r="BP25" i="1"/>
  <c r="BP44" i="1" s="1"/>
  <c r="BO25" i="1"/>
  <c r="BO44" i="1" s="1"/>
  <c r="BN25" i="1"/>
  <c r="BN44" i="1" s="1"/>
  <c r="BM25" i="1"/>
  <c r="BM44" i="1" s="1"/>
  <c r="BL25" i="1"/>
  <c r="BL44" i="1" s="1"/>
  <c r="BK25" i="1"/>
  <c r="BK44" i="1" s="1"/>
  <c r="BJ25" i="1"/>
  <c r="BJ44" i="1" s="1"/>
  <c r="BI25" i="1"/>
  <c r="BI44" i="1" s="1"/>
  <c r="BH25" i="1"/>
  <c r="BH44" i="1" s="1"/>
  <c r="BG25" i="1"/>
  <c r="BG44" i="1" s="1"/>
  <c r="BF25" i="1"/>
  <c r="BF44" i="1" s="1"/>
  <c r="BE25" i="1"/>
  <c r="BE44" i="1" s="1"/>
  <c r="BD25" i="1"/>
  <c r="BD44" i="1" s="1"/>
  <c r="BC25" i="1"/>
  <c r="BC44" i="1" s="1"/>
  <c r="BB25" i="1"/>
  <c r="BB44" i="1" s="1"/>
  <c r="BA25" i="1"/>
  <c r="BA44" i="1" s="1"/>
  <c r="AZ25" i="1"/>
  <c r="AZ44" i="1" s="1"/>
  <c r="AY25" i="1"/>
  <c r="AY44" i="1" s="1"/>
  <c r="AX25" i="1"/>
  <c r="AX44" i="1" s="1"/>
  <c r="AW25" i="1"/>
  <c r="AW44" i="1" s="1"/>
  <c r="AV25" i="1"/>
  <c r="AV44" i="1" s="1"/>
  <c r="AU25" i="1"/>
  <c r="AU44" i="1" s="1"/>
  <c r="AO25" i="1"/>
  <c r="AO44" i="1" s="1"/>
  <c r="AN25" i="1"/>
  <c r="AN44" i="1" s="1"/>
  <c r="AM25" i="1"/>
  <c r="AM44" i="1" s="1"/>
  <c r="AL25" i="1"/>
  <c r="AL44" i="1" s="1"/>
  <c r="AK25" i="1"/>
  <c r="AK44" i="1" s="1"/>
  <c r="AJ25" i="1"/>
  <c r="AJ44" i="1" s="1"/>
  <c r="AI25" i="1"/>
  <c r="AI44" i="1" s="1"/>
  <c r="AH25" i="1"/>
  <c r="AH44" i="1" s="1"/>
  <c r="AG25" i="1"/>
  <c r="AG44" i="1" s="1"/>
  <c r="AF25" i="1"/>
  <c r="AF44" i="1" s="1"/>
  <c r="AE25" i="1"/>
  <c r="AE44" i="1" s="1"/>
  <c r="AD25" i="1"/>
  <c r="AD44" i="1" s="1"/>
  <c r="AC25" i="1"/>
  <c r="AC44" i="1" s="1"/>
  <c r="AB25" i="1"/>
  <c r="AB44" i="1" s="1"/>
  <c r="AA25" i="1"/>
  <c r="AA44" i="1" s="1"/>
  <c r="Z25" i="1"/>
  <c r="Z44" i="1" s="1"/>
  <c r="Y25" i="1"/>
  <c r="Y44" i="1" s="1"/>
  <c r="X25" i="1"/>
  <c r="X44" i="1" s="1"/>
  <c r="W25" i="1"/>
  <c r="W44" i="1" s="1"/>
  <c r="V25" i="1"/>
  <c r="V44" i="1" s="1"/>
  <c r="U25" i="1"/>
  <c r="U44" i="1" s="1"/>
  <c r="T25" i="1"/>
  <c r="T44" i="1" s="1"/>
  <c r="S25" i="1"/>
  <c r="S44" i="1" s="1"/>
  <c r="R25" i="1"/>
  <c r="R44" i="1" s="1"/>
  <c r="Q25" i="1"/>
  <c r="Q44" i="1" s="1"/>
  <c r="FM43" i="1"/>
  <c r="FR43" i="1"/>
  <c r="FT38" i="1"/>
  <c r="FS38" i="1"/>
  <c r="FR38" i="1"/>
  <c r="FQ38" i="1"/>
  <c r="FP38" i="1"/>
  <c r="FT37" i="1"/>
  <c r="FS37" i="1"/>
  <c r="FR37" i="1"/>
  <c r="FQ37" i="1"/>
  <c r="FP37" i="1"/>
  <c r="FT36" i="1"/>
  <c r="FS36" i="1"/>
  <c r="FR36" i="1"/>
  <c r="FQ36" i="1"/>
  <c r="N43" i="1"/>
  <c r="H43" i="1"/>
  <c r="N39" i="1"/>
  <c r="H39" i="1"/>
  <c r="N35" i="1"/>
  <c r="H35" i="1"/>
  <c r="N31" i="1"/>
  <c r="H31" i="1"/>
  <c r="N25" i="1"/>
  <c r="K16" i="1"/>
  <c r="K11" i="1"/>
  <c r="FR31" i="1" l="1"/>
  <c r="FR39" i="1"/>
  <c r="FR25" i="1"/>
  <c r="FR35" i="1"/>
  <c r="H44" i="1"/>
  <c r="FM44" i="1"/>
  <c r="N44" i="1"/>
  <c r="K42" i="1"/>
  <c r="K41" i="1"/>
  <c r="K40" i="1"/>
  <c r="K34" i="1"/>
  <c r="K33" i="1"/>
  <c r="K32" i="1"/>
  <c r="K38" i="1"/>
  <c r="K37" i="1"/>
  <c r="K36" i="1"/>
  <c r="K30" i="1"/>
  <c r="K29" i="1"/>
  <c r="K28" i="1"/>
  <c r="K27" i="1"/>
  <c r="K26" i="1"/>
  <c r="K23" i="1"/>
  <c r="K21" i="1"/>
  <c r="K25" i="1" s="1"/>
  <c r="K19" i="1"/>
  <c r="K18" i="1"/>
  <c r="K15" i="1"/>
  <c r="K13" i="1"/>
  <c r="K12" i="1"/>
  <c r="K9" i="1"/>
  <c r="K8" i="1"/>
  <c r="K7" i="1"/>
  <c r="FR44" i="1" l="1"/>
  <c r="FU42" i="1"/>
  <c r="FU33" i="1"/>
  <c r="FU26" i="1"/>
  <c r="FU21" i="1"/>
  <c r="FU15" i="1"/>
  <c r="FU23" i="1"/>
  <c r="FU18" i="1"/>
  <c r="FU9" i="1"/>
  <c r="FU38" i="1"/>
  <c r="FU37" i="1"/>
  <c r="FU34" i="1"/>
  <c r="FU32" i="1"/>
  <c r="FU30" i="1"/>
  <c r="FU28" i="1"/>
  <c r="FU27" i="1"/>
  <c r="FU41" i="1"/>
  <c r="FU40" i="1"/>
  <c r="FU36" i="1" l="1"/>
  <c r="FU12" i="1"/>
  <c r="FU19" i="1"/>
  <c r="FU13" i="1"/>
  <c r="FU8" i="1"/>
  <c r="FU7" i="1"/>
  <c r="FU29" i="1"/>
  <c r="FO43" i="1"/>
  <c r="FN43" i="1"/>
  <c r="FL43" i="1"/>
  <c r="FK43" i="1"/>
  <c r="FK44" i="1" l="1"/>
  <c r="FL44" i="1" l="1"/>
  <c r="FN44" i="1"/>
  <c r="FO44" i="1"/>
  <c r="FT43" i="1" l="1"/>
  <c r="FS43" i="1"/>
  <c r="FQ43" i="1"/>
  <c r="FP43" i="1"/>
  <c r="FT39" i="1"/>
  <c r="FS39" i="1"/>
  <c r="FQ39" i="1"/>
  <c r="FP39" i="1"/>
  <c r="FT35" i="1"/>
  <c r="FS35" i="1"/>
  <c r="FQ35" i="1"/>
  <c r="FP35" i="1"/>
  <c r="FT31" i="1"/>
  <c r="FS31" i="1"/>
  <c r="FQ31" i="1"/>
  <c r="FP31" i="1"/>
  <c r="FT25" i="1"/>
  <c r="FS25" i="1"/>
  <c r="FQ25" i="1"/>
  <c r="FP25" i="1"/>
  <c r="FU43" i="1" l="1"/>
  <c r="FU35" i="1"/>
  <c r="FU39" i="1"/>
  <c r="FU25" i="1"/>
  <c r="FU31" i="1"/>
  <c r="FP44" i="1"/>
  <c r="FQ44" i="1"/>
  <c r="FS44" i="1"/>
  <c r="FT44" i="1"/>
  <c r="I31" i="1"/>
  <c r="L25" i="1"/>
  <c r="J35" i="1"/>
  <c r="FU44" i="1" l="1"/>
  <c r="FV42" i="1"/>
  <c r="FV41" i="1"/>
  <c r="FV40" i="1"/>
  <c r="FV38" i="1"/>
  <c r="FV37" i="1"/>
  <c r="FV36" i="1"/>
  <c r="FV34" i="1"/>
  <c r="FV33" i="1"/>
  <c r="FV32" i="1"/>
  <c r="FV30" i="1"/>
  <c r="FV29" i="1"/>
  <c r="FV28" i="1"/>
  <c r="FV27" i="1"/>
  <c r="FV23" i="1"/>
  <c r="FV21" i="1"/>
  <c r="FV19" i="1"/>
  <c r="FV18" i="1"/>
  <c r="FV15" i="1"/>
  <c r="FV13" i="1"/>
  <c r="FV12" i="1"/>
  <c r="FV9" i="1"/>
  <c r="FV8" i="1"/>
  <c r="FV7" i="1"/>
  <c r="FV25" i="1" l="1"/>
  <c r="FV31" i="1"/>
  <c r="FV35" i="1"/>
  <c r="FV26" i="1"/>
  <c r="FV39" i="1"/>
  <c r="FV43" i="1"/>
  <c r="FV44" i="1" l="1"/>
  <c r="L43" i="1" l="1"/>
  <c r="L39" i="1"/>
  <c r="L35" i="1"/>
  <c r="L31" i="1"/>
  <c r="P25" i="1"/>
  <c r="O25" i="1"/>
  <c r="M25" i="1"/>
  <c r="E43" i="1"/>
  <c r="E39" i="1"/>
  <c r="E35" i="1"/>
  <c r="E31" i="1"/>
  <c r="F43" i="1"/>
  <c r="F39" i="1"/>
  <c r="F35" i="1"/>
  <c r="F31" i="1"/>
  <c r="K43" i="1" l="1"/>
  <c r="K39" i="1"/>
  <c r="K35" i="1"/>
  <c r="E44" i="1"/>
  <c r="F44" i="1"/>
  <c r="AK17" i="4" l="1"/>
  <c r="AK8" i="4"/>
  <c r="AK7" i="4"/>
  <c r="AK6" i="4"/>
  <c r="Q40" i="4"/>
  <c r="T38" i="5"/>
  <c r="P40" i="4"/>
  <c r="S38" i="5"/>
  <c r="T34" i="5"/>
  <c r="S34" i="5"/>
  <c r="Q28" i="4"/>
  <c r="T28" i="3"/>
  <c r="S28" i="3"/>
  <c r="P22" i="4"/>
  <c r="P33" i="4"/>
  <c r="P28" i="4"/>
  <c r="M43" i="1"/>
  <c r="M39" i="1"/>
  <c r="M35" i="1"/>
  <c r="M31" i="1"/>
  <c r="G43" i="1"/>
  <c r="G39" i="1"/>
  <c r="G35" i="1"/>
  <c r="G31" i="1"/>
  <c r="J43" i="1"/>
  <c r="J39" i="1"/>
  <c r="J31" i="1"/>
  <c r="O31" i="1"/>
  <c r="P31" i="1"/>
  <c r="AK13" i="4"/>
  <c r="AK12" i="4"/>
  <c r="AK11" i="4"/>
  <c r="AK9" i="4"/>
  <c r="Q33" i="4"/>
  <c r="T29" i="5"/>
  <c r="P43" i="1"/>
  <c r="O43" i="1"/>
  <c r="P39" i="1"/>
  <c r="O39" i="1"/>
  <c r="P35" i="1"/>
  <c r="O35" i="1"/>
  <c r="I43" i="1"/>
  <c r="I39" i="1"/>
  <c r="I35" i="1"/>
  <c r="AK15" i="3"/>
  <c r="AK40" i="3" s="1"/>
  <c r="AJ15" i="3"/>
  <c r="AJ40" i="3" s="1"/>
  <c r="AJ41" i="5"/>
  <c r="AI41" i="5"/>
  <c r="AH41" i="5"/>
  <c r="AG41" i="5"/>
  <c r="AI15" i="3"/>
  <c r="AI40" i="3" s="1"/>
  <c r="AH28" i="3"/>
  <c r="AH15" i="3"/>
  <c r="AH29" i="5"/>
  <c r="AE28" i="4"/>
  <c r="AB28" i="4"/>
  <c r="AC40" i="4"/>
  <c r="AM40" i="3"/>
  <c r="AL40" i="3"/>
  <c r="AG28" i="3"/>
  <c r="AG15" i="3"/>
  <c r="AE28" i="3"/>
  <c r="AE40" i="3" s="1"/>
  <c r="AD37" i="3"/>
  <c r="AD33" i="3"/>
  <c r="AD28" i="3"/>
  <c r="AD23" i="3"/>
  <c r="AD15" i="3"/>
  <c r="AD38" i="5"/>
  <c r="AD34" i="5"/>
  <c r="AD29" i="5"/>
  <c r="AD24" i="5"/>
  <c r="AD16" i="5"/>
  <c r="AA37" i="4"/>
  <c r="AA33" i="4"/>
  <c r="AA28" i="4"/>
  <c r="AC37" i="3"/>
  <c r="AC33" i="3"/>
  <c r="AC28" i="3"/>
  <c r="AC23" i="3"/>
  <c r="AC15" i="3"/>
  <c r="AC29" i="5"/>
  <c r="AC34" i="5"/>
  <c r="AC16" i="5"/>
  <c r="Z37" i="4"/>
  <c r="Z33" i="4"/>
  <c r="Z28" i="4"/>
  <c r="AB37" i="3"/>
  <c r="AB33" i="3"/>
  <c r="AB28" i="3"/>
  <c r="AB23" i="3"/>
  <c r="AB15" i="3"/>
  <c r="AB38" i="5"/>
  <c r="AB34" i="5"/>
  <c r="AB29" i="5"/>
  <c r="AB24" i="5"/>
  <c r="AB16" i="5"/>
  <c r="Y37" i="4"/>
  <c r="Y33" i="4"/>
  <c r="Y28" i="4"/>
  <c r="AA37" i="3"/>
  <c r="AA33" i="3"/>
  <c r="AA28" i="3"/>
  <c r="AA23" i="3"/>
  <c r="AA15" i="3"/>
  <c r="AA38" i="5"/>
  <c r="AA34" i="5"/>
  <c r="AA29" i="5"/>
  <c r="AA24" i="5"/>
  <c r="AA16" i="5"/>
  <c r="X37" i="4"/>
  <c r="X33" i="4"/>
  <c r="X28" i="4"/>
  <c r="Z37" i="3"/>
  <c r="Z33" i="3"/>
  <c r="Z23" i="3"/>
  <c r="Z15" i="3"/>
  <c r="Z38" i="5"/>
  <c r="Z34" i="5"/>
  <c r="Z24" i="5"/>
  <c r="Z16" i="5"/>
  <c r="W37" i="4"/>
  <c r="W33" i="4"/>
  <c r="W28" i="4"/>
  <c r="Z29" i="5"/>
  <c r="Z28" i="3"/>
  <c r="X33" i="3"/>
  <c r="X28" i="3"/>
  <c r="X15" i="3"/>
  <c r="X34" i="5"/>
  <c r="X29" i="5"/>
  <c r="X16" i="5"/>
  <c r="U37" i="4"/>
  <c r="U33" i="4"/>
  <c r="U28" i="4"/>
  <c r="W37" i="3"/>
  <c r="W33" i="3"/>
  <c r="W28" i="3"/>
  <c r="W23" i="3"/>
  <c r="W15" i="3"/>
  <c r="W38" i="5"/>
  <c r="W34" i="5"/>
  <c r="W29" i="5"/>
  <c r="W24" i="5"/>
  <c r="W16" i="5"/>
  <c r="T37" i="4"/>
  <c r="T33" i="4"/>
  <c r="T28" i="4"/>
  <c r="V37" i="3"/>
  <c r="V33" i="3"/>
  <c r="V28" i="3"/>
  <c r="V23" i="3"/>
  <c r="V15" i="3"/>
  <c r="Q34" i="5"/>
  <c r="Q38" i="5"/>
  <c r="Q37" i="5"/>
  <c r="Q36" i="5"/>
  <c r="Q33" i="5"/>
  <c r="Q32" i="5"/>
  <c r="Q31" i="5"/>
  <c r="Q29" i="5"/>
  <c r="Q28" i="5"/>
  <c r="Q27" i="5"/>
  <c r="Q26" i="5"/>
  <c r="V38" i="5"/>
  <c r="V29" i="5"/>
  <c r="V41" i="5" s="1"/>
  <c r="V24" i="5"/>
  <c r="V16" i="5"/>
  <c r="S28" i="4"/>
  <c r="S37" i="4"/>
  <c r="S33" i="4"/>
  <c r="U15" i="3"/>
  <c r="U16" i="5"/>
  <c r="U37" i="3"/>
  <c r="U38" i="5"/>
  <c r="R37" i="4"/>
  <c r="U24" i="5"/>
  <c r="U23" i="3"/>
  <c r="U28" i="3"/>
  <c r="R28" i="4"/>
  <c r="R33" i="4"/>
  <c r="U33" i="3"/>
  <c r="U34" i="5"/>
  <c r="U29" i="5"/>
  <c r="G42" i="7"/>
  <c r="K41" i="5"/>
  <c r="M41" i="5"/>
  <c r="N40" i="3"/>
  <c r="K40" i="3"/>
  <c r="K40" i="4"/>
  <c r="L40" i="3"/>
  <c r="L40" i="4"/>
  <c r="N41" i="5"/>
  <c r="N40" i="4"/>
  <c r="O40" i="3"/>
  <c r="K6" i="3"/>
  <c r="L6" i="3"/>
  <c r="M6" i="3"/>
  <c r="N6" i="3"/>
  <c r="O6" i="3"/>
  <c r="T6" i="3"/>
  <c r="AN6" i="3" s="1"/>
  <c r="K7" i="3"/>
  <c r="L7" i="3"/>
  <c r="M7" i="3"/>
  <c r="N7" i="3"/>
  <c r="O7" i="3"/>
  <c r="T7" i="3"/>
  <c r="AN7" i="3" s="1"/>
  <c r="K8" i="3"/>
  <c r="L8" i="3"/>
  <c r="M8" i="3"/>
  <c r="N8" i="3"/>
  <c r="O8" i="3"/>
  <c r="T8" i="3"/>
  <c r="AN8" i="3" s="1"/>
  <c r="K9" i="3"/>
  <c r="L9" i="3"/>
  <c r="M9" i="3"/>
  <c r="N9" i="3"/>
  <c r="O9" i="3"/>
  <c r="T9" i="3"/>
  <c r="AN9" i="3" s="1"/>
  <c r="K10" i="3"/>
  <c r="L10" i="3"/>
  <c r="M10" i="3"/>
  <c r="N10" i="3"/>
  <c r="O10" i="3"/>
  <c r="T10" i="3"/>
  <c r="AN10" i="3" s="1"/>
  <c r="K11" i="3"/>
  <c r="L11" i="3"/>
  <c r="M11" i="3"/>
  <c r="N11" i="3"/>
  <c r="O11" i="3"/>
  <c r="T11" i="3"/>
  <c r="AN11" i="3" s="1"/>
  <c r="K12" i="3"/>
  <c r="L12" i="3"/>
  <c r="M12" i="3"/>
  <c r="N12" i="3"/>
  <c r="O12" i="3"/>
  <c r="T12" i="3"/>
  <c r="AN12" i="3" s="1"/>
  <c r="K13" i="3"/>
  <c r="L13" i="3"/>
  <c r="M13" i="3"/>
  <c r="N13" i="3"/>
  <c r="O13" i="3"/>
  <c r="T13" i="3"/>
  <c r="AN13" i="3" s="1"/>
  <c r="K14" i="3"/>
  <c r="L14" i="3"/>
  <c r="M14" i="3"/>
  <c r="N14" i="3"/>
  <c r="O14" i="3"/>
  <c r="T14" i="3"/>
  <c r="AN14" i="3" s="1"/>
  <c r="E15" i="3"/>
  <c r="K15" i="3"/>
  <c r="L15" i="3"/>
  <c r="M15" i="3"/>
  <c r="N15" i="3"/>
  <c r="O15" i="3"/>
  <c r="K16" i="3"/>
  <c r="L16" i="3"/>
  <c r="M16" i="3"/>
  <c r="N16" i="3"/>
  <c r="O16" i="3"/>
  <c r="S16" i="3"/>
  <c r="T16" i="3"/>
  <c r="K17" i="3"/>
  <c r="L17" i="3"/>
  <c r="M17" i="3"/>
  <c r="N17" i="3"/>
  <c r="O17" i="3"/>
  <c r="S17" i="3"/>
  <c r="T17" i="3"/>
  <c r="AN18" i="3"/>
  <c r="AN19" i="3"/>
  <c r="AN20" i="3"/>
  <c r="AN21" i="3"/>
  <c r="AN22" i="3"/>
  <c r="E23" i="3"/>
  <c r="K23" i="3"/>
  <c r="L23" i="3"/>
  <c r="M23" i="3"/>
  <c r="N23" i="3"/>
  <c r="O23" i="3"/>
  <c r="K24" i="3"/>
  <c r="L24" i="3"/>
  <c r="M24" i="3"/>
  <c r="N24" i="3"/>
  <c r="O24" i="3"/>
  <c r="T24" i="3"/>
  <c r="AN24" i="3" s="1"/>
  <c r="K25" i="3"/>
  <c r="L25" i="3"/>
  <c r="M25" i="3"/>
  <c r="N25" i="3"/>
  <c r="O25" i="3"/>
  <c r="T25" i="3"/>
  <c r="AN25" i="3" s="1"/>
  <c r="K26" i="3"/>
  <c r="L26" i="3"/>
  <c r="M26" i="3"/>
  <c r="N26" i="3"/>
  <c r="O26" i="3"/>
  <c r="T26" i="3"/>
  <c r="AN26" i="3" s="1"/>
  <c r="E27" i="3"/>
  <c r="E28" i="3" s="1"/>
  <c r="K27" i="3"/>
  <c r="L27" i="3"/>
  <c r="M27" i="3"/>
  <c r="N27" i="3"/>
  <c r="O27" i="3"/>
  <c r="S27" i="3"/>
  <c r="AN27" i="3" s="1"/>
  <c r="T27" i="3"/>
  <c r="K28" i="3"/>
  <c r="L28" i="3"/>
  <c r="M28" i="3"/>
  <c r="N28" i="3"/>
  <c r="O28" i="3"/>
  <c r="K29" i="3"/>
  <c r="L29" i="3"/>
  <c r="M29" i="3"/>
  <c r="N29" i="3"/>
  <c r="O29" i="3"/>
  <c r="T29" i="3"/>
  <c r="AN29" i="3" s="1"/>
  <c r="K30" i="3"/>
  <c r="L30" i="3"/>
  <c r="M30" i="3"/>
  <c r="N30" i="3"/>
  <c r="O30" i="3"/>
  <c r="T30" i="3"/>
  <c r="AN30" i="3" s="1"/>
  <c r="K31" i="3"/>
  <c r="L31" i="3"/>
  <c r="M31" i="3"/>
  <c r="N31" i="3"/>
  <c r="O31" i="3"/>
  <c r="T31" i="3"/>
  <c r="AN31" i="3" s="1"/>
  <c r="K32" i="3"/>
  <c r="L32" i="3"/>
  <c r="M32" i="3"/>
  <c r="N32" i="3"/>
  <c r="O32" i="3"/>
  <c r="T32" i="3"/>
  <c r="AN32" i="3" s="1"/>
  <c r="E33" i="3"/>
  <c r="S33" i="3"/>
  <c r="K34" i="3"/>
  <c r="L34" i="3"/>
  <c r="M34" i="3"/>
  <c r="N34" i="3"/>
  <c r="O34" i="3"/>
  <c r="T34" i="3"/>
  <c r="AN34" i="3" s="1"/>
  <c r="K35" i="3"/>
  <c r="L35" i="3"/>
  <c r="M35" i="3"/>
  <c r="N35" i="3"/>
  <c r="O35" i="3"/>
  <c r="T35" i="3"/>
  <c r="AN35" i="3" s="1"/>
  <c r="K36" i="3"/>
  <c r="L36" i="3"/>
  <c r="M36" i="3"/>
  <c r="N36" i="3"/>
  <c r="O36" i="3"/>
  <c r="T36" i="3"/>
  <c r="AN36" i="3" s="1"/>
  <c r="E37" i="3"/>
  <c r="K37" i="3"/>
  <c r="L37" i="3"/>
  <c r="M37" i="3"/>
  <c r="N37" i="3"/>
  <c r="O37" i="3"/>
  <c r="S37" i="3"/>
  <c r="K38" i="3"/>
  <c r="L38" i="3"/>
  <c r="M38" i="3"/>
  <c r="N38" i="3"/>
  <c r="O38" i="3"/>
  <c r="S38" i="3"/>
  <c r="AN38" i="3" s="1"/>
  <c r="T38" i="3"/>
  <c r="K39" i="3"/>
  <c r="L39" i="3"/>
  <c r="M39" i="3"/>
  <c r="N39" i="3"/>
  <c r="O39" i="3"/>
  <c r="Y40" i="3"/>
  <c r="AF40" i="3"/>
  <c r="K7" i="5"/>
  <c r="L7" i="5"/>
  <c r="M7" i="5"/>
  <c r="N7" i="5"/>
  <c r="T7" i="5"/>
  <c r="AN7" i="5" s="1"/>
  <c r="K8" i="5"/>
  <c r="L8" i="5"/>
  <c r="M8" i="5"/>
  <c r="N8" i="5"/>
  <c r="T8" i="5"/>
  <c r="AN8" i="5" s="1"/>
  <c r="K9" i="5"/>
  <c r="L9" i="5"/>
  <c r="M9" i="5"/>
  <c r="N9" i="5"/>
  <c r="T9" i="5"/>
  <c r="AN9" i="5" s="1"/>
  <c r="K10" i="5"/>
  <c r="L10" i="5"/>
  <c r="M10" i="5"/>
  <c r="N10" i="5"/>
  <c r="T10" i="5"/>
  <c r="AN10" i="5" s="1"/>
  <c r="K11" i="5"/>
  <c r="L11" i="5"/>
  <c r="M11" i="5"/>
  <c r="N11" i="5"/>
  <c r="T11" i="5"/>
  <c r="AN11" i="5" s="1"/>
  <c r="K12" i="5"/>
  <c r="L12" i="5"/>
  <c r="M12" i="5"/>
  <c r="N12" i="5"/>
  <c r="T12" i="5"/>
  <c r="AN12" i="5" s="1"/>
  <c r="K13" i="5"/>
  <c r="L13" i="5"/>
  <c r="M13" i="5"/>
  <c r="N13" i="5"/>
  <c r="T13" i="5"/>
  <c r="AN13" i="5" s="1"/>
  <c r="K14" i="5"/>
  <c r="L14" i="5"/>
  <c r="M14" i="5"/>
  <c r="N14" i="5"/>
  <c r="T14" i="5"/>
  <c r="AN14" i="5" s="1"/>
  <c r="K15" i="5"/>
  <c r="L15" i="5"/>
  <c r="M15" i="5"/>
  <c r="N15" i="5"/>
  <c r="T15" i="5"/>
  <c r="AN15" i="5" s="1"/>
  <c r="K16" i="5"/>
  <c r="L16" i="5"/>
  <c r="M16" i="5"/>
  <c r="N16" i="5"/>
  <c r="K17" i="5"/>
  <c r="L17" i="5"/>
  <c r="M17" i="5"/>
  <c r="N17" i="5"/>
  <c r="S17" i="5"/>
  <c r="T17" i="5"/>
  <c r="S18" i="5"/>
  <c r="AN18" i="5" s="1"/>
  <c r="AN19" i="5"/>
  <c r="AN20" i="5"/>
  <c r="AN21" i="5"/>
  <c r="K22" i="5"/>
  <c r="L22" i="5"/>
  <c r="M22" i="5"/>
  <c r="N22" i="5"/>
  <c r="S22" i="5"/>
  <c r="T22" i="5"/>
  <c r="L23" i="5"/>
  <c r="AN23" i="5"/>
  <c r="K25" i="5"/>
  <c r="L25" i="5"/>
  <c r="M25" i="5"/>
  <c r="N25" i="5"/>
  <c r="Q25" i="5"/>
  <c r="S25" i="5"/>
  <c r="T25" i="5"/>
  <c r="K26" i="5"/>
  <c r="L26" i="5"/>
  <c r="M26" i="5"/>
  <c r="N26" i="5"/>
  <c r="S26" i="5"/>
  <c r="T26" i="5"/>
  <c r="K27" i="5"/>
  <c r="L27" i="5"/>
  <c r="M27" i="5"/>
  <c r="N27" i="5"/>
  <c r="S27" i="5"/>
  <c r="T27" i="5"/>
  <c r="K28" i="5"/>
  <c r="L28" i="5"/>
  <c r="M28" i="5"/>
  <c r="N28" i="5"/>
  <c r="T28" i="5"/>
  <c r="AN28" i="5" s="1"/>
  <c r="K29" i="5"/>
  <c r="L29" i="5"/>
  <c r="M29" i="5"/>
  <c r="N29" i="5"/>
  <c r="K30" i="5"/>
  <c r="L30" i="5"/>
  <c r="M30" i="5"/>
  <c r="N30" i="5"/>
  <c r="Q30" i="5"/>
  <c r="S30" i="5"/>
  <c r="T30" i="5"/>
  <c r="K31" i="5"/>
  <c r="L31" i="5"/>
  <c r="M31" i="5"/>
  <c r="N31" i="5"/>
  <c r="S31" i="5"/>
  <c r="T31" i="5"/>
  <c r="K32" i="5"/>
  <c r="L32" i="5"/>
  <c r="M32" i="5"/>
  <c r="N32" i="5"/>
  <c r="S32" i="5"/>
  <c r="AN32" i="5" s="1"/>
  <c r="T32" i="5"/>
  <c r="K33" i="5"/>
  <c r="L33" i="5"/>
  <c r="M33" i="5"/>
  <c r="N33" i="5"/>
  <c r="S33" i="5"/>
  <c r="AN33" i="5" s="1"/>
  <c r="T33" i="5"/>
  <c r="K34" i="5"/>
  <c r="L34" i="5"/>
  <c r="M34" i="5"/>
  <c r="N34" i="5"/>
  <c r="K35" i="5"/>
  <c r="L35" i="5"/>
  <c r="M35" i="5"/>
  <c r="N35" i="5"/>
  <c r="Q35" i="5"/>
  <c r="S35" i="5"/>
  <c r="T35" i="5"/>
  <c r="K36" i="5"/>
  <c r="L36" i="5"/>
  <c r="M36" i="5"/>
  <c r="N36" i="5"/>
  <c r="S36" i="5"/>
  <c r="AN36" i="5" s="1"/>
  <c r="T36" i="5"/>
  <c r="K37" i="5"/>
  <c r="L37" i="5"/>
  <c r="M37" i="5"/>
  <c r="N37" i="5"/>
  <c r="S37" i="5"/>
  <c r="AN37" i="5" s="1"/>
  <c r="T37" i="5"/>
  <c r="K38" i="5"/>
  <c r="L38" i="5"/>
  <c r="M38" i="5"/>
  <c r="N38" i="5"/>
  <c r="K39" i="5"/>
  <c r="M39" i="5"/>
  <c r="N39" i="5"/>
  <c r="Q39" i="5"/>
  <c r="AN39" i="5" s="1"/>
  <c r="S39" i="5"/>
  <c r="T39" i="5"/>
  <c r="K40" i="5"/>
  <c r="M40" i="5"/>
  <c r="N40" i="5"/>
  <c r="E41" i="5"/>
  <c r="K6" i="4"/>
  <c r="K15" i="4" s="1"/>
  <c r="L6" i="4"/>
  <c r="L15" i="4" s="1"/>
  <c r="M6" i="4"/>
  <c r="M15" i="4" s="1"/>
  <c r="N6" i="4"/>
  <c r="N15" i="4" s="1"/>
  <c r="O6" i="4"/>
  <c r="O15" i="4" s="1"/>
  <c r="P6" i="4"/>
  <c r="Q6" i="4"/>
  <c r="K7" i="4"/>
  <c r="L7" i="4"/>
  <c r="M7" i="4"/>
  <c r="N7" i="4"/>
  <c r="O7" i="4"/>
  <c r="P7" i="4"/>
  <c r="Q7" i="4"/>
  <c r="K8" i="4"/>
  <c r="L8" i="4"/>
  <c r="M8" i="4"/>
  <c r="N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AK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AK14" i="4"/>
  <c r="F15" i="4"/>
  <c r="G15" i="4"/>
  <c r="H15" i="4"/>
  <c r="I15" i="4"/>
  <c r="J15" i="4"/>
  <c r="K16" i="4"/>
  <c r="L16" i="4"/>
  <c r="M16" i="4"/>
  <c r="N16" i="4"/>
  <c r="O16" i="4"/>
  <c r="P16" i="4"/>
  <c r="K17" i="4"/>
  <c r="L17" i="4"/>
  <c r="M17" i="4"/>
  <c r="N17" i="4"/>
  <c r="O17" i="4"/>
  <c r="P17" i="4"/>
  <c r="AK18" i="4"/>
  <c r="AK19" i="4"/>
  <c r="AK20" i="4"/>
  <c r="AK21" i="4"/>
  <c r="K22" i="4"/>
  <c r="L22" i="4"/>
  <c r="M22" i="4"/>
  <c r="N22" i="4"/>
  <c r="O22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E28" i="4"/>
  <c r="K28" i="4"/>
  <c r="L28" i="4"/>
  <c r="M28" i="4"/>
  <c r="N28" i="4"/>
  <c r="O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E33" i="4"/>
  <c r="K33" i="4"/>
  <c r="L33" i="4"/>
  <c r="M33" i="4"/>
  <c r="N33" i="4"/>
  <c r="O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AK35" i="4" s="1"/>
  <c r="Q35" i="4"/>
  <c r="K36" i="4"/>
  <c r="L36" i="4"/>
  <c r="M36" i="4"/>
  <c r="N36" i="4"/>
  <c r="O36" i="4"/>
  <c r="P36" i="4"/>
  <c r="Q36" i="4"/>
  <c r="E37" i="4"/>
  <c r="K37" i="4"/>
  <c r="L37" i="4"/>
  <c r="M37" i="4"/>
  <c r="N37" i="4"/>
  <c r="O37" i="4"/>
  <c r="K38" i="4"/>
  <c r="L38" i="4"/>
  <c r="M38" i="4"/>
  <c r="N38" i="4"/>
  <c r="O38" i="4"/>
  <c r="P38" i="4"/>
  <c r="Q38" i="4"/>
  <c r="K39" i="4"/>
  <c r="L39" i="4"/>
  <c r="M39" i="4"/>
  <c r="N39" i="4"/>
  <c r="O39" i="4"/>
  <c r="M40" i="4"/>
  <c r="O40" i="4"/>
  <c r="L6" i="6"/>
  <c r="Q41" i="5"/>
  <c r="AN41" i="5" s="1"/>
  <c r="I6" i="6"/>
  <c r="AH6" i="6" s="1"/>
  <c r="M40" i="3"/>
  <c r="K6" i="6"/>
  <c r="L41" i="5"/>
  <c r="AK16" i="4"/>
  <c r="T15" i="3"/>
  <c r="S16" i="5"/>
  <c r="T16" i="5"/>
  <c r="I44" i="1" l="1"/>
  <c r="J44" i="1"/>
  <c r="AB41" i="5"/>
  <c r="S40" i="4"/>
  <c r="AC41" i="5"/>
  <c r="G44" i="1"/>
  <c r="AN25" i="5"/>
  <c r="N6" i="6"/>
  <c r="S24" i="5"/>
  <c r="AN16" i="3"/>
  <c r="W40" i="4"/>
  <c r="Z40" i="4"/>
  <c r="AC40" i="3"/>
  <c r="AD41" i="5"/>
  <c r="U41" i="5"/>
  <c r="AK33" i="4"/>
  <c r="AH40" i="3"/>
  <c r="U40" i="3"/>
  <c r="X40" i="4"/>
  <c r="AB40" i="3"/>
  <c r="AD40" i="3"/>
  <c r="W40" i="3"/>
  <c r="E40" i="4"/>
  <c r="T40" i="4"/>
  <c r="X41" i="5"/>
  <c r="Z41" i="5"/>
  <c r="Z40" i="3"/>
  <c r="AA41" i="5"/>
  <c r="Y40" i="4"/>
  <c r="AN31" i="5"/>
  <c r="R40" i="4"/>
  <c r="V40" i="3"/>
  <c r="W41" i="5"/>
  <c r="U40" i="4"/>
  <c r="X40" i="3"/>
  <c r="AA40" i="3"/>
  <c r="AA40" i="4"/>
  <c r="AG40" i="3"/>
  <c r="AN34" i="5"/>
  <c r="T24" i="5"/>
  <c r="T41" i="5" s="1"/>
  <c r="AN28" i="3"/>
  <c r="P37" i="4"/>
  <c r="O44" i="1"/>
  <c r="L44" i="1"/>
  <c r="M44" i="1"/>
  <c r="P44" i="1"/>
  <c r="K31" i="1"/>
  <c r="K44" i="1" s="1"/>
  <c r="AK24" i="4"/>
  <c r="AK26" i="4"/>
  <c r="AN26" i="5"/>
  <c r="AK30" i="4"/>
  <c r="AN30" i="5"/>
  <c r="AN27" i="5"/>
  <c r="AN22" i="5"/>
  <c r="T23" i="3"/>
  <c r="E40" i="3"/>
  <c r="S29" i="5"/>
  <c r="AN29" i="5" s="1"/>
  <c r="AK34" i="4"/>
  <c r="AN35" i="5"/>
  <c r="AN17" i="5"/>
  <c r="AN17" i="3"/>
  <c r="AK22" i="4"/>
  <c r="Q37" i="4"/>
  <c r="M6" i="6"/>
  <c r="AN16" i="5"/>
  <c r="AK28" i="4"/>
  <c r="S23" i="3"/>
  <c r="T37" i="3"/>
  <c r="AN38" i="5"/>
  <c r="T33" i="3"/>
  <c r="AN33" i="3" s="1"/>
  <c r="S15" i="3"/>
  <c r="AN15" i="3" s="1"/>
  <c r="AN24" i="5" l="1"/>
  <c r="AK40" i="4"/>
  <c r="AK37" i="4"/>
  <c r="S41" i="5"/>
  <c r="AN23" i="3"/>
  <c r="S40" i="3"/>
  <c r="AN40" i="3" s="1"/>
  <c r="AN37" i="3"/>
  <c r="T40" i="3"/>
</calcChain>
</file>

<file path=xl/sharedStrings.xml><?xml version="1.0" encoding="utf-8"?>
<sst xmlns="http://schemas.openxmlformats.org/spreadsheetml/2006/main" count="3719" uniqueCount="179">
  <si>
    <t>Nr. crt.</t>
  </si>
  <si>
    <t>Facultatea</t>
  </si>
  <si>
    <t>Codul</t>
  </si>
  <si>
    <t>Nr. locuri</t>
  </si>
  <si>
    <t>de Inginerie</t>
  </si>
  <si>
    <t>A</t>
  </si>
  <si>
    <t>B</t>
  </si>
  <si>
    <t>D</t>
  </si>
  <si>
    <t>E</t>
  </si>
  <si>
    <t>F</t>
  </si>
  <si>
    <t>G</t>
  </si>
  <si>
    <t>H</t>
  </si>
  <si>
    <t>I</t>
  </si>
  <si>
    <t>C</t>
  </si>
  <si>
    <t>de Litere</t>
  </si>
  <si>
    <t>ŞMSS</t>
  </si>
  <si>
    <t>Ştiinţe</t>
  </si>
  <si>
    <t>Ştiinţe Economice</t>
  </si>
  <si>
    <t>-</t>
  </si>
  <si>
    <t>ft</t>
  </si>
  <si>
    <t>ct</t>
  </si>
  <si>
    <t>Centralizator</t>
  </si>
  <si>
    <t>Total</t>
  </si>
  <si>
    <t>Total general</t>
  </si>
  <si>
    <t>Total general pe zile</t>
  </si>
  <si>
    <t>ft - fără taxă, subvenţie de la buget</t>
  </si>
  <si>
    <t>ct - cu taxă, cu plata taxelor de şcolarizare</t>
  </si>
  <si>
    <t>id/fr</t>
  </si>
  <si>
    <t>DPPD</t>
  </si>
  <si>
    <t>DPPD - Departamentul pentru Pregătirea Personalului Didactic</t>
  </si>
  <si>
    <t>Ziua</t>
  </si>
  <si>
    <t>Candidaţi</t>
  </si>
  <si>
    <t>Nr. Candidaţi</t>
  </si>
  <si>
    <t>Nr. candidaţi</t>
  </si>
  <si>
    <t xml:space="preserve">Total general </t>
  </si>
  <si>
    <t>ft**</t>
  </si>
  <si>
    <t>ct***</t>
  </si>
  <si>
    <t>** Locuri pentru cetăţeni români de etnie rromă (fac parte din totalul de locuri subvenţionate de la buget);</t>
  </si>
  <si>
    <t>Nr. de locuri</t>
  </si>
  <si>
    <t>Nr. de locuri**</t>
  </si>
  <si>
    <t>**) Locuri pt. absolvenţi de liceu din România (locuri în afara cifrei de şcolarizare)</t>
  </si>
  <si>
    <t>***)candidaţi cu liceu în Rep. Moldova (candidaţi pe locurile pt. români)</t>
  </si>
  <si>
    <t xml:space="preserve">Total </t>
  </si>
  <si>
    <t>Universitatea "Vasile Alecsandri" din Bacău</t>
  </si>
  <si>
    <t>Inginerie industrială</t>
  </si>
  <si>
    <t xml:space="preserve">Ingineria produselor alimentare </t>
  </si>
  <si>
    <t xml:space="preserve">Mecatronică şi robotică </t>
  </si>
  <si>
    <t xml:space="preserve">Inginerie chimică </t>
  </si>
  <si>
    <t xml:space="preserve">Inginerie şi management </t>
  </si>
  <si>
    <t xml:space="preserve">Inginerie energetică </t>
  </si>
  <si>
    <t xml:space="preserve">Inginerie mecanică </t>
  </si>
  <si>
    <t xml:space="preserve">Ingineria mediului </t>
  </si>
  <si>
    <t xml:space="preserve">Calculatoare şi tehnologia informaţiei </t>
  </si>
  <si>
    <t xml:space="preserve">Terapie ocupaţională </t>
  </si>
  <si>
    <t xml:space="preserve">Matematică </t>
  </si>
  <si>
    <t xml:space="preserve">Informatică </t>
  </si>
  <si>
    <t xml:space="preserve">Biologie </t>
  </si>
  <si>
    <t xml:space="preserve">Contab. şi inform. de gestiune </t>
  </si>
  <si>
    <t xml:space="preserve">Marketing </t>
  </si>
  <si>
    <t xml:space="preserve">Administrarea afacerilor </t>
  </si>
  <si>
    <t>Ştiinţe ale educaţiei</t>
  </si>
  <si>
    <t xml:space="preserve">Inginerie industrială </t>
  </si>
  <si>
    <t>Inginerie şi management</t>
  </si>
  <si>
    <t xml:space="preserve">Ştiinţe ale educaţiei </t>
  </si>
  <si>
    <t xml:space="preserve">Limba şi literatură R-E </t>
  </si>
  <si>
    <t xml:space="preserve">Limba şi literatură R-F </t>
  </si>
  <si>
    <t xml:space="preserve">Limba şi literatură E-R </t>
  </si>
  <si>
    <t xml:space="preserve">Limba şi literatură F-R </t>
  </si>
  <si>
    <t xml:space="preserve">Limba şi literatură E-F </t>
  </si>
  <si>
    <t>Traducere si interpretare</t>
  </si>
  <si>
    <t>Comunicare si relatii publice</t>
  </si>
  <si>
    <t xml:space="preserve">Educaţie fizică şi sportiva </t>
  </si>
  <si>
    <t>Sport si performanta motrica</t>
  </si>
  <si>
    <t>Kinetoterapie si motricitate speciala</t>
  </si>
  <si>
    <t>Marketing</t>
  </si>
  <si>
    <t>Ecologie si protectia mediului</t>
  </si>
  <si>
    <t>Ingineria produselor alimentare</t>
  </si>
  <si>
    <t>Domeniul</t>
  </si>
  <si>
    <t>cu numărul de candidaţi rromi înscrişi pentru studiile universitare de licenţă, sesiunea iulie 2011</t>
  </si>
  <si>
    <t>cu numărul de candidaţi înscrişi zilnic la concursul de admitere pentru studiile universitare de licenţă, sesiunea iulie 2011</t>
  </si>
  <si>
    <t xml:space="preserve">Domeniul </t>
  </si>
  <si>
    <t>cu numărul de candidaţi înscrişi zilnic pe locurile cu taxa, licenţă, sesiunea iulie 2011</t>
  </si>
  <si>
    <t>cu numărul de candidaţi înscrişi zilnic pe locuri bugetate, admitere licenţă, sesiunea iulie 2011</t>
  </si>
  <si>
    <t>Distribuţia numărului de candidaţi/zile - admitere licenţă, sesiunea iulie 2011</t>
  </si>
  <si>
    <t>id/ifr - invatamant la distanta/invatamant cu frecventa redusa</t>
  </si>
  <si>
    <t>Distribuţia pe zile a candidaţilor înscrişi la forma de învăţământ la distanţă - admitere, sesiunea iulie 2011</t>
  </si>
  <si>
    <t>cu numărul de candidaţi din Rep. Moldova înscrişi pentru studiile universitare de licenţă, sesiunea iulie 2011</t>
  </si>
  <si>
    <t xml:space="preserve">Distribuţia pe zile a candidaţilor înscrişi pe locurile cu taxă - admitere licenţă, sesiunea iulie 2011 </t>
  </si>
  <si>
    <t>Distribuţia pe zile a candidaţilor înscrişi pe locurile fără taxă - admitere licenţă, sesiunea 2011</t>
  </si>
  <si>
    <t>Ingineria mediului</t>
  </si>
  <si>
    <t>Biologie</t>
  </si>
  <si>
    <t>Contabilitate</t>
  </si>
  <si>
    <t>Inginerie chimică</t>
  </si>
  <si>
    <t>Inginerie mecanică</t>
  </si>
  <si>
    <t>Mecatronică şi robotică</t>
  </si>
  <si>
    <t>Informatică</t>
  </si>
  <si>
    <t>FȘMSS</t>
  </si>
  <si>
    <t>m</t>
  </si>
  <si>
    <t>Filologie</t>
  </si>
  <si>
    <t>Știința sportului și educației fizice</t>
  </si>
  <si>
    <t>Științe ale comunicării</t>
  </si>
  <si>
    <t>b</t>
  </si>
  <si>
    <t>Științe ale educației</t>
  </si>
  <si>
    <t>Cap</t>
  </si>
  <si>
    <t>Administrarea afacerilor</t>
  </si>
  <si>
    <t>r</t>
  </si>
  <si>
    <t>Situația înscrierilor sesiunea 1</t>
  </si>
  <si>
    <t>Studii universitare de master</t>
  </si>
  <si>
    <t>Inginerie energetică</t>
  </si>
  <si>
    <t>Calculatoare și tehn. info.</t>
  </si>
  <si>
    <t>Total
general</t>
  </si>
  <si>
    <t>Total
gen</t>
  </si>
  <si>
    <t>Științe Economice</t>
  </si>
  <si>
    <t>a</t>
  </si>
  <si>
    <t>ft - fără taxă, subvenţie de la buget, pentru români; r - fără taxă, subvenție de la buget pentru rromi; a - fără taxă, pentru candidații</t>
  </si>
  <si>
    <t>care se încadrează la Art. 128, alin. 8 din Legea învățământului superior 199/2023;</t>
  </si>
  <si>
    <t>ct - cu taxă, cu plata taxelor de şcolarizare; m - locuri pentru românii de pretutindeni, din care b - locuri cu bursă</t>
  </si>
  <si>
    <t>de Științe</t>
  </si>
  <si>
    <t>Situația cumulativă a înscrierilor în prima sesiune de admitere iulie 2025 (23.06-24.07.2025)</t>
  </si>
  <si>
    <t>Ştiinţa şi ingineria produselor alimentare ecologice dual</t>
  </si>
  <si>
    <t>Managementul exploatării echipamentelor de proces dual</t>
  </si>
  <si>
    <t>Managementul fabricaţiei produselor industriale dual</t>
  </si>
  <si>
    <t>Mecatronică avansată dual</t>
  </si>
  <si>
    <t>Managementul protecţiei mediului în industrie dual</t>
  </si>
  <si>
    <t>Managementul sistemelor industriale de producţie şi servicii dual</t>
  </si>
  <si>
    <t>Programul de studiu de master acreditat. Cea mai mare medie (ultima medie din anul 2024; fără taxă - ft (locuri rromi)/ cu taxă - ct)</t>
  </si>
  <si>
    <t>Total la 24.07.2025</t>
  </si>
  <si>
    <t>Total la 24.06.2025</t>
  </si>
  <si>
    <t>Total la 25.06.2025</t>
  </si>
  <si>
    <t>Total la 26.06.2025</t>
  </si>
  <si>
    <t>Total la 27.06.2025</t>
  </si>
  <si>
    <t>Total la 28.06.2025</t>
  </si>
  <si>
    <t>Total la 30.06.2025</t>
  </si>
  <si>
    <t>Total la 01.07.2025</t>
  </si>
  <si>
    <t>Total la 02.07.2025</t>
  </si>
  <si>
    <t>Total la 03.07.2025</t>
  </si>
  <si>
    <t>Total la 04.07.2025</t>
  </si>
  <si>
    <t>Total la 05.07.2025</t>
  </si>
  <si>
    <t>Total la 07.07.2025</t>
  </si>
  <si>
    <t>Total la 08.07.2025</t>
  </si>
  <si>
    <t>Total la 09.07.2025</t>
  </si>
  <si>
    <t>Total la 10.07.2025</t>
  </si>
  <si>
    <t>Total la 11.07.2025</t>
  </si>
  <si>
    <t>Total la 12.07.2025</t>
  </si>
  <si>
    <t>Total la 14.07.2025</t>
  </si>
  <si>
    <t>Total la 15.07.2025</t>
  </si>
  <si>
    <t>Total la 16.07.2025</t>
  </si>
  <si>
    <t>Total la 17.07.2025</t>
  </si>
  <si>
    <t>Total la 18.07.2025</t>
  </si>
  <si>
    <t>Total la 19.07.2025</t>
  </si>
  <si>
    <t>Total la 21.07.2025</t>
  </si>
  <si>
    <t>Total la 22.07.2025</t>
  </si>
  <si>
    <t>Total la 23.07.2025</t>
  </si>
  <si>
    <t>Comunicare în spațiul public 9,40 (7,97/ 8,11-a/ 6,60)</t>
  </si>
  <si>
    <t>Strategii inovative în educație 10 (9,64/ 6,40)</t>
  </si>
  <si>
    <t xml:space="preserve">Cultură și literatură română 9,52 (8,20/ 6,92) </t>
  </si>
  <si>
    <t>Limba engleză. Practici de comunicare 9,49 (6,98/ 9,49)</t>
  </si>
  <si>
    <t>Limba franceză. Practici de comunicare 9,83 (8,12/ 8,70-a/ -)</t>
  </si>
  <si>
    <t>Managementul și administrarea afacerilor mici și mijlocii 9,80 (7,15/ 6,85)</t>
  </si>
  <si>
    <t>Contabilitate, audit şi expertiză contabilă 10 (8,86/ 6,60)</t>
  </si>
  <si>
    <t>Marketing şi comunicare în afaceri 9,71 (7,98 (7,76-r)/ 6,30)</t>
  </si>
  <si>
    <t>Chimia moleculelor bioactive - obţinere, valorificare, controlul şi asigurarea calităţii  9,91 (7,83/ -)</t>
  </si>
  <si>
    <t>Echipamente şi tehnologii moderne în energetică 10 (7,10/ 9,12)</t>
  </si>
  <si>
    <t>Ştiinţa şi ingineria produselor alimentare ecologice 9,50 (7,66/7,25)</t>
  </si>
  <si>
    <t>Enologie, somelierie și ecoturism 9,12 (7,42/ 6,91)</t>
  </si>
  <si>
    <t>Tehnologia informației aplicată în industrie 10 (6,40/ 7,08)</t>
  </si>
  <si>
    <t>Managementul exploatării echipamentelor de proces 10 (7,08/ 7,25)</t>
  </si>
  <si>
    <t>Strategii în asigurarea calităţii în industrie 10 (8,00/ -)</t>
  </si>
  <si>
    <t>Managementul fabricaţiei produselor industriale 9,80 (6,83/ -)</t>
  </si>
  <si>
    <t>Managementul securității și sănătății în muncă 9,88 (7,50/6,75)</t>
  </si>
  <si>
    <t>Mecatronică avansată 9,00 (7,24/ 8,08)</t>
  </si>
  <si>
    <t>Managementul protecţiei mediului în industrie 10 (7,57/ 9,12)</t>
  </si>
  <si>
    <t>Managementul sistemelor industriale de producţie şi servicii 10 (7,76/ 8,50)</t>
  </si>
  <si>
    <t>Activităţi motrice curriculare şi de timp liber 8,92 (6,56/ 6,74)</t>
  </si>
  <si>
    <t>Kinetoterapia în educarea şi reeducarea funcţională 9,05 (7,91/ 6,09)</t>
  </si>
  <si>
    <t>Performanţă sportivă 8,65 (7,76/ 6,62)</t>
  </si>
  <si>
    <t>Informatică aplicată în științe și tehnologie 9,70 (6,96/ 6,70)</t>
  </si>
  <si>
    <t>Biologie medicală 9,66 (7,84/ 6,23)</t>
  </si>
  <si>
    <t>Valorificarea resurselor biologice şi protecţia mediului 9,37 (6,08/ 6,37)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</si>
</sst>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;@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32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right"/>
    </xf>
    <xf numFmtId="0" fontId="4" fillId="0" borderId="0" xfId="0" applyFont="1" applyAlignment="1">
      <alignment readingOrder="1"/>
    </xf>
    <xf numFmtId="0" fontId="4" fillId="0" borderId="0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11" xfId="0" applyFont="1" applyBorder="1" applyAlignment="1">
      <alignment horizontal="center" vertical="justify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15" xfId="0" applyFill="1" applyBorder="1"/>
    <xf numFmtId="0" fontId="0" fillId="4" borderId="15" xfId="0" applyFill="1" applyBorder="1"/>
    <xf numFmtId="0" fontId="10" fillId="2" borderId="5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6" borderId="4" xfId="0" applyFont="1" applyFill="1" applyBorder="1"/>
    <xf numFmtId="0" fontId="6" fillId="6" borderId="5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0" xfId="0" applyFont="1" applyFill="1"/>
    <xf numFmtId="0" fontId="4" fillId="5" borderId="15" xfId="0" applyFont="1" applyFill="1" applyBorder="1"/>
    <xf numFmtId="0" fontId="4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right"/>
    </xf>
    <xf numFmtId="0" fontId="6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6" fillId="0" borderId="15" xfId="0" applyFont="1" applyBorder="1"/>
    <xf numFmtId="0" fontId="6" fillId="4" borderId="15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6" fillId="5" borderId="15" xfId="0" applyFont="1" applyFill="1" applyBorder="1"/>
    <xf numFmtId="0" fontId="4" fillId="0" borderId="15" xfId="0" applyFont="1" applyBorder="1"/>
    <xf numFmtId="0" fontId="10" fillId="5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6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 applyAlignment="1">
      <alignment vertical="center" wrapText="1"/>
    </xf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12" fillId="5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shrinkToFit="1"/>
    </xf>
    <xf numFmtId="0" fontId="12" fillId="6" borderId="15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center" shrinkToFit="1"/>
    </xf>
    <xf numFmtId="0" fontId="10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shrinkToFit="1"/>
    </xf>
    <xf numFmtId="0" fontId="12" fillId="2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/>
    <xf numFmtId="1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37" xfId="0" applyFont="1" applyFill="1" applyBorder="1"/>
    <xf numFmtId="0" fontId="4" fillId="0" borderId="37" xfId="0" applyFont="1" applyBorder="1"/>
    <xf numFmtId="0" fontId="4" fillId="0" borderId="32" xfId="0" applyFont="1" applyBorder="1" applyAlignment="1">
      <alignment horizontal="center"/>
    </xf>
    <xf numFmtId="0" fontId="4" fillId="4" borderId="37" xfId="0" applyFont="1" applyFill="1" applyBorder="1"/>
    <xf numFmtId="0" fontId="4" fillId="4" borderId="32" xfId="0" applyFont="1" applyFill="1" applyBorder="1" applyAlignment="1">
      <alignment horizontal="center"/>
    </xf>
    <xf numFmtId="0" fontId="4" fillId="3" borderId="37" xfId="0" applyFont="1" applyFill="1" applyBorder="1"/>
    <xf numFmtId="0" fontId="4" fillId="3" borderId="32" xfId="0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4" fillId="2" borderId="38" xfId="0" applyFont="1" applyFill="1" applyBorder="1"/>
    <xf numFmtId="0" fontId="12" fillId="2" borderId="39" xfId="0" applyFont="1" applyFill="1" applyBorder="1"/>
    <xf numFmtId="0" fontId="4" fillId="2" borderId="39" xfId="0" applyFont="1" applyFill="1" applyBorder="1"/>
    <xf numFmtId="0" fontId="12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2" fillId="6" borderId="15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Border="1"/>
    <xf numFmtId="0" fontId="13" fillId="7" borderId="42" xfId="0" applyFont="1" applyFill="1" applyBorder="1"/>
    <xf numFmtId="0" fontId="13" fillId="7" borderId="41" xfId="0" applyFont="1" applyFill="1" applyBorder="1" applyAlignment="1">
      <alignment vertical="center" wrapText="1"/>
    </xf>
    <xf numFmtId="0" fontId="13" fillId="7" borderId="43" xfId="0" applyFont="1" applyFill="1" applyBorder="1"/>
    <xf numFmtId="0" fontId="13" fillId="7" borderId="44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44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8" xfId="0" applyFont="1" applyFill="1" applyBorder="1"/>
    <xf numFmtId="0" fontId="13" fillId="7" borderId="43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/>
    </xf>
    <xf numFmtId="0" fontId="13" fillId="7" borderId="42" xfId="0" applyFont="1" applyFill="1" applyBorder="1" applyAlignment="1">
      <alignment horizontal="right" vertical="center"/>
    </xf>
    <xf numFmtId="0" fontId="13" fillId="7" borderId="46" xfId="0" applyFont="1" applyFill="1" applyBorder="1" applyAlignment="1">
      <alignment horizontal="right" vertical="center"/>
    </xf>
    <xf numFmtId="0" fontId="13" fillId="7" borderId="47" xfId="0" applyFont="1" applyFill="1" applyBorder="1" applyAlignment="1">
      <alignment horizontal="right" vertical="center"/>
    </xf>
    <xf numFmtId="0" fontId="13" fillId="7" borderId="43" xfId="0" applyFont="1" applyFill="1" applyBorder="1" applyAlignment="1">
      <alignment horizontal="right" vertical="center" shrinkToFit="1"/>
    </xf>
    <xf numFmtId="0" fontId="13" fillId="7" borderId="44" xfId="0" applyFont="1" applyFill="1" applyBorder="1" applyAlignment="1">
      <alignment horizontal="right" vertical="center" shrinkToFit="1"/>
    </xf>
    <xf numFmtId="0" fontId="13" fillId="7" borderId="45" xfId="0" applyFont="1" applyFill="1" applyBorder="1" applyAlignment="1">
      <alignment horizontal="right" vertical="center" shrinkToFit="1"/>
    </xf>
    <xf numFmtId="0" fontId="13" fillId="7" borderId="25" xfId="0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right" vertical="center" shrinkToFit="1"/>
    </xf>
    <xf numFmtId="0" fontId="13" fillId="7" borderId="29" xfId="0" applyFont="1" applyFill="1" applyBorder="1" applyAlignment="1">
      <alignment horizontal="right" vertical="center" shrinkToFit="1"/>
    </xf>
    <xf numFmtId="0" fontId="13" fillId="7" borderId="30" xfId="0" applyFont="1" applyFill="1" applyBorder="1" applyAlignment="1">
      <alignment horizontal="right" vertical="center" shrinkToFit="1"/>
    </xf>
    <xf numFmtId="0" fontId="13" fillId="7" borderId="26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48" xfId="0" applyFont="1" applyFill="1" applyBorder="1" applyAlignment="1">
      <alignment horizontal="right" vertical="center"/>
    </xf>
    <xf numFmtId="0" fontId="13" fillId="7" borderId="49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left"/>
    </xf>
    <xf numFmtId="0" fontId="13" fillId="7" borderId="1" xfId="0" applyFont="1" applyFill="1" applyBorder="1"/>
    <xf numFmtId="0" fontId="13" fillId="7" borderId="2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right" vertical="center"/>
    </xf>
    <xf numFmtId="0" fontId="13" fillId="7" borderId="50" xfId="0" applyFont="1" applyFill="1" applyBorder="1" applyAlignment="1">
      <alignment horizontal="right" vertical="center"/>
    </xf>
    <xf numFmtId="0" fontId="13" fillId="7" borderId="51" xfId="0" applyFont="1" applyFill="1" applyBorder="1"/>
    <xf numFmtId="0" fontId="13" fillId="7" borderId="53" xfId="0" applyFont="1" applyFill="1" applyBorder="1" applyAlignment="1">
      <alignment horizontal="right" vertical="center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0" borderId="41" xfId="0" applyFont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right"/>
    </xf>
    <xf numFmtId="0" fontId="13" fillId="7" borderId="41" xfId="0" applyFont="1" applyFill="1" applyBorder="1" applyAlignment="1">
      <alignment horizontal="right" vertical="center" wrapText="1"/>
    </xf>
    <xf numFmtId="0" fontId="13" fillId="7" borderId="29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right" wrapText="1"/>
    </xf>
    <xf numFmtId="0" fontId="13" fillId="7" borderId="8" xfId="0" applyFont="1" applyFill="1" applyBorder="1" applyAlignment="1">
      <alignment vertical="center" wrapText="1"/>
    </xf>
    <xf numFmtId="0" fontId="13" fillId="7" borderId="58" xfId="0" applyFont="1" applyFill="1" applyBorder="1" applyAlignment="1">
      <alignment horizontal="center"/>
    </xf>
    <xf numFmtId="0" fontId="13" fillId="7" borderId="59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56" xfId="0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3" fillId="7" borderId="55" xfId="0" applyFont="1" applyFill="1" applyBorder="1" applyAlignment="1">
      <alignment horizontal="right"/>
    </xf>
    <xf numFmtId="0" fontId="13" fillId="7" borderId="57" xfId="0" applyFont="1" applyFill="1" applyBorder="1" applyAlignment="1">
      <alignment horizontal="right"/>
    </xf>
    <xf numFmtId="0" fontId="13" fillId="7" borderId="13" xfId="0" applyFont="1" applyFill="1" applyBorder="1" applyAlignment="1"/>
    <xf numFmtId="0" fontId="13" fillId="7" borderId="60" xfId="0" applyFont="1" applyFill="1" applyBorder="1" applyAlignment="1"/>
    <xf numFmtId="0" fontId="13" fillId="7" borderId="5" xfId="0" applyFont="1" applyFill="1" applyBorder="1" applyAlignment="1"/>
    <xf numFmtId="0" fontId="13" fillId="7" borderId="61" xfId="0" applyFont="1" applyFill="1" applyBorder="1" applyAlignment="1"/>
    <xf numFmtId="0" fontId="13" fillId="7" borderId="51" xfId="0" applyFont="1" applyFill="1" applyBorder="1" applyAlignment="1">
      <alignment horizontal="right" wrapText="1"/>
    </xf>
    <xf numFmtId="0" fontId="13" fillId="7" borderId="41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3" fillId="7" borderId="52" xfId="0" applyFont="1" applyFill="1" applyBorder="1" applyAlignment="1">
      <alignment vertical="center" wrapText="1"/>
    </xf>
    <xf numFmtId="0" fontId="13" fillId="7" borderId="46" xfId="0" applyFont="1" applyFill="1" applyBorder="1" applyAlignment="1">
      <alignment horizontal="right" vertical="center" shrinkToFit="1"/>
    </xf>
    <xf numFmtId="0" fontId="13" fillId="7" borderId="56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55" xfId="0" applyFont="1" applyFill="1" applyBorder="1" applyAlignment="1">
      <alignment horizontal="right" vertical="center"/>
    </xf>
    <xf numFmtId="0" fontId="13" fillId="7" borderId="57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shrinkToFit="1"/>
    </xf>
    <xf numFmtId="0" fontId="13" fillId="7" borderId="8" xfId="0" applyFont="1" applyFill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7" borderId="41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13" xfId="0" applyFont="1" applyFill="1" applyBorder="1"/>
    <xf numFmtId="0" fontId="13" fillId="7" borderId="41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 shrinkToFit="1"/>
    </xf>
    <xf numFmtId="0" fontId="4" fillId="7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 shrinkToFit="1"/>
    </xf>
    <xf numFmtId="0" fontId="5" fillId="7" borderId="57" xfId="0" applyFont="1" applyFill="1" applyBorder="1" applyAlignment="1">
      <alignment horizontal="right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right" vertical="center"/>
    </xf>
    <xf numFmtId="0" fontId="13" fillId="8" borderId="22" xfId="0" applyFont="1" applyFill="1" applyBorder="1" applyAlignment="1">
      <alignment horizontal="right" vertical="center"/>
    </xf>
    <xf numFmtId="0" fontId="13" fillId="8" borderId="59" xfId="0" applyFont="1" applyFill="1" applyBorder="1" applyAlignment="1">
      <alignment horizontal="right" vertical="center"/>
    </xf>
    <xf numFmtId="0" fontId="13" fillId="9" borderId="56" xfId="0" applyFont="1" applyFill="1" applyBorder="1" applyAlignment="1">
      <alignment horizontal="right" vertical="center"/>
    </xf>
    <xf numFmtId="0" fontId="13" fillId="9" borderId="42" xfId="0" applyFont="1" applyFill="1" applyBorder="1" applyAlignment="1">
      <alignment horizontal="right" vertical="center"/>
    </xf>
    <xf numFmtId="0" fontId="13" fillId="9" borderId="55" xfId="0" applyFont="1" applyFill="1" applyBorder="1" applyAlignment="1">
      <alignment horizontal="right" vertical="center"/>
    </xf>
    <xf numFmtId="0" fontId="13" fillId="9" borderId="57" xfId="0" applyFont="1" applyFill="1" applyBorder="1" applyAlignment="1">
      <alignment horizontal="right" vertical="center"/>
    </xf>
    <xf numFmtId="0" fontId="13" fillId="9" borderId="41" xfId="0" applyFont="1" applyFill="1" applyBorder="1" applyAlignment="1">
      <alignment horizontal="right" vertical="center"/>
    </xf>
    <xf numFmtId="0" fontId="13" fillId="9" borderId="46" xfId="0" applyFont="1" applyFill="1" applyBorder="1" applyAlignment="1">
      <alignment horizontal="right" vertical="center"/>
    </xf>
    <xf numFmtId="14" fontId="13" fillId="7" borderId="0" xfId="0" applyNumberFormat="1" applyFont="1" applyFill="1" applyAlignment="1">
      <alignment horizontal="right"/>
    </xf>
    <xf numFmtId="0" fontId="13" fillId="9" borderId="22" xfId="0" applyFont="1" applyFill="1" applyBorder="1" applyAlignment="1">
      <alignment horizontal="right" vertical="center"/>
    </xf>
    <xf numFmtId="0" fontId="13" fillId="9" borderId="59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6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3" fillId="7" borderId="7" xfId="0" applyNumberFormat="1" applyFont="1" applyFill="1" applyBorder="1" applyAlignment="1">
      <alignment horizontal="center" shrinkToFit="1"/>
    </xf>
    <xf numFmtId="164" fontId="13" fillId="7" borderId="23" xfId="0" applyNumberFormat="1" applyFont="1" applyFill="1" applyBorder="1" applyAlignment="1">
      <alignment horizontal="center" shrinkToFit="1"/>
    </xf>
    <xf numFmtId="164" fontId="13" fillId="7" borderId="8" xfId="0" applyNumberFormat="1" applyFont="1" applyFill="1" applyBorder="1" applyAlignment="1">
      <alignment horizontal="center" shrinkToFit="1"/>
    </xf>
    <xf numFmtId="164" fontId="13" fillId="7" borderId="9" xfId="0" applyNumberFormat="1" applyFont="1" applyFill="1" applyBorder="1" applyAlignment="1">
      <alignment horizontal="center" shrinkToFit="1"/>
    </xf>
    <xf numFmtId="0" fontId="13" fillId="0" borderId="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2" xfId="0" applyFont="1" applyFill="1" applyBorder="1" applyAlignment="1">
      <alignment horizontal="center" vertical="center" wrapText="1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7" borderId="8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/>
    </xf>
    <xf numFmtId="0" fontId="13" fillId="7" borderId="66" xfId="0" applyFont="1" applyFill="1" applyBorder="1" applyAlignment="1">
      <alignment horizontal="left" vertical="center" wrapText="1"/>
    </xf>
    <xf numFmtId="0" fontId="13" fillId="7" borderId="55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wrapText="1"/>
    </xf>
    <xf numFmtId="0" fontId="13" fillId="7" borderId="50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0" borderId="55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4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7" borderId="6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2" xr:uid="{00000000-0005-0000-0000-000005000000}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104582843713305E-2"/>
          <c:y val="4.4326317885496146E-2"/>
          <c:w val="0.86016451233842572"/>
          <c:h val="0.8758880414174035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52-4520-99A0-456348054F5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52-4520-99A0-456348054F5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52-4520-99A0-456348054F5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52-4520-99A0-456348054F5A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452-4520-99A0-456348054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452-4520-99A0-456348054F5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52-4520-99A0-456348054F5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52-4520-99A0-456348054F5A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52-4520-99A0-456348054F5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52-4520-99A0-456348054F5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52-4520-99A0-456348054F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52-4520-99A0-456348054F5A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452-4520-99A0-456348054F5A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452-4520-99A0-456348054F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52-4520-99A0-456348054F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452-4520-99A0-456348054F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52-4520-99A0-456348054F5A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52-4520-99A0-456348054F5A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52-4520-99A0-456348054F5A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52-4520-99A0-456348054F5A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52-4520-99A0-456348054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ID!$F$40:$AJ$40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20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2-4520-99A0-45634805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73184"/>
        <c:axId val="192174720"/>
        <c:axId val="0"/>
      </c:bar3DChart>
      <c:catAx>
        <c:axId val="1921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94854701449361E-2"/>
          <c:y val="4.1916249368936696E-2"/>
          <c:w val="0.924871051291701"/>
          <c:h val="0.86626915362469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Taxă!$F$41:$AM$41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6-4D9F-A5DB-C424ECD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713984"/>
        <c:axId val="226715520"/>
        <c:axId val="0"/>
      </c:bar3DChart>
      <c:catAx>
        <c:axId val="226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1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1214605617115E-2"/>
          <c:y val="5.1188345510620348E-2"/>
          <c:w val="0.91078177129532034"/>
          <c:h val="0.8574047873028908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DD5-A09B-0D03A1DC00D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A-4DD5-A09B-0D03A1DC00D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A-4DD5-A09B-0D03A1DC00D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A-4DD5-A09B-0D03A1DC00D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FA-4DD5-A09B-0D03A1DC0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FA-4DD5-A09B-0D03A1DC00D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FA-4DD5-A09B-0D03A1DC00D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FA-4DD5-A09B-0D03A1DC00D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FA-4DD5-A09B-0D03A1DC00D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FA-4DD5-A09B-0D03A1DC00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FA-4DD5-A09B-0D03A1DC0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FA-4DD5-A09B-0D03A1DC00D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FA-4DD5-A09B-0D03A1DC00D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FA-4DD5-A09B-0D03A1DC0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FA-4DD5-A09B-0D03A1DC0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A-4DD5-A09B-0D03A1DC0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FA-4DD5-A09B-0D03A1DC00D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FA-4DD5-A09B-0D03A1DC00D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3FA-4DD5-A09B-0D03A1DC00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3FA-4DD5-A09B-0D03A1DC00D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3FA-4DD5-A09B-0D03A1DC00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3FA-4DD5-A09B-0D03A1DC00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Buget!$F$40:$AM$40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135</c:v>
                </c:pt>
                <c:pt idx="6">
                  <c:v>148</c:v>
                </c:pt>
                <c:pt idx="7">
                  <c:v>109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85</c:v>
                </c:pt>
                <c:pt idx="12">
                  <c:v>97</c:v>
                </c:pt>
                <c:pt idx="13">
                  <c:v>79</c:v>
                </c:pt>
                <c:pt idx="14">
                  <c:v>71</c:v>
                </c:pt>
                <c:pt idx="15">
                  <c:v>2</c:v>
                </c:pt>
                <c:pt idx="16">
                  <c:v>0</c:v>
                </c:pt>
                <c:pt idx="17">
                  <c:v>27</c:v>
                </c:pt>
                <c:pt idx="18">
                  <c:v>31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FA-4DD5-A09B-0D03A1DC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4608"/>
        <c:axId val="192566400"/>
      </c:barChart>
      <c:catAx>
        <c:axId val="1925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4608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216047651947"/>
          <c:y val="6.3725642725669052E-2"/>
          <c:w val="0.87535133730432846"/>
          <c:h val="0.7671586989667084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7-4943-95FA-7115EB8108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943-95FA-7115EB810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943-95FA-7115EB8108A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943-95FA-7115EB8108A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47-4943-95FA-7115EB8108A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47-4943-95FA-7115EB8108A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7-4943-95FA-7115EB8108A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7-4943-95FA-7115EB8108A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7-4943-95FA-7115EB8108A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7-4943-95FA-7115EB8108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7-4943-95FA-7115EB8108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847-4943-95FA-7115EB8108A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847-4943-95FA-7115EB8108A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847-4943-95FA-7115EB8108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847-4943-95FA-7115EB8108A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847-4943-95FA-7115EB8108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847-4943-95FA-7115EB8108A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847-4943-95FA-7115EB8108A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847-4943-95FA-7115EB8108A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847-4943-95FA-7115EB8108A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847-4943-95FA-7115EB8108A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847-4943-95FA-7115EB8108AD}"/>
              </c:ext>
            </c:extLst>
          </c:dPt>
          <c:dPt>
            <c:idx val="2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847-4943-95FA-7115EB8108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6847-4943-95FA-7115EB8108AD}"/>
              </c:ext>
            </c:extLst>
          </c:dPt>
          <c:dPt>
            <c:idx val="2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6847-4943-95FA-7115EB8108AD}"/>
              </c:ext>
            </c:extLst>
          </c:dPt>
          <c:dPt>
            <c:idx val="2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6847-4943-95FA-7115EB8108AD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6847-4943-95FA-7115EB8108A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6847-4943-95FA-7115EB8108AD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847-4943-95FA-7115EB8108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Total!$C$6:$AG$6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141</c:v>
                </c:pt>
                <c:pt idx="13">
                  <c:v>158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94</c:v>
                </c:pt>
                <c:pt idx="18">
                  <c:v>94</c:v>
                </c:pt>
                <c:pt idx="19">
                  <c:v>114</c:v>
                </c:pt>
                <c:pt idx="20">
                  <c:v>107</c:v>
                </c:pt>
                <c:pt idx="21">
                  <c:v>100</c:v>
                </c:pt>
                <c:pt idx="22">
                  <c:v>2</c:v>
                </c:pt>
                <c:pt idx="23">
                  <c:v>0</c:v>
                </c:pt>
                <c:pt idx="24">
                  <c:v>28</c:v>
                </c:pt>
                <c:pt idx="25">
                  <c:v>38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47-4943-95FA-7115EB81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320"/>
        <c:axId val="221230592"/>
      </c:barChart>
      <c:catAx>
        <c:axId val="2212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Zile</a:t>
                </a:r>
              </a:p>
            </c:rich>
          </c:tx>
          <c:layout>
            <c:manualLayout>
              <c:xMode val="edge"/>
              <c:yMode val="edge"/>
              <c:x val="0.52381024101945062"/>
              <c:y val="0.9068648036642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Nr. candidaţi</a:t>
                </a:r>
              </a:p>
            </c:rich>
          </c:tx>
          <c:layout>
            <c:manualLayout>
              <c:xMode val="edge"/>
              <c:yMode val="edge"/>
              <c:x val="2.2408865558471859E-2"/>
              <c:y val="0.3578439092172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24320"/>
        <c:crosses val="autoZero"/>
        <c:crossBetween val="between"/>
      </c:valAx>
      <c:spPr>
        <a:solidFill>
          <a:srgbClr val="CC99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21</xdr:col>
      <xdr:colOff>257175</xdr:colOff>
      <xdr:row>75</xdr:row>
      <xdr:rowOff>104775</xdr:rowOff>
    </xdr:to>
    <xdr:graphicFrame macro="">
      <xdr:nvGraphicFramePr>
        <xdr:cNvPr id="2753" name="Chart 3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19050</xdr:rowOff>
    </xdr:from>
    <xdr:to>
      <xdr:col>23</xdr:col>
      <xdr:colOff>161925</xdr:colOff>
      <xdr:row>71</xdr:row>
      <xdr:rowOff>38100</xdr:rowOff>
    </xdr:to>
    <xdr:graphicFrame macro="">
      <xdr:nvGraphicFramePr>
        <xdr:cNvPr id="4801" name="Chart 2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41</xdr:row>
      <xdr:rowOff>28575</xdr:rowOff>
    </xdr:from>
    <xdr:to>
      <xdr:col>24</xdr:col>
      <xdr:colOff>257175</xdr:colOff>
      <xdr:row>73</xdr:row>
      <xdr:rowOff>28575</xdr:rowOff>
    </xdr:to>
    <xdr:graphicFrame macro="">
      <xdr:nvGraphicFramePr>
        <xdr:cNvPr id="1729" name="Chart 19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0</xdr:rowOff>
    </xdr:from>
    <xdr:to>
      <xdr:col>32</xdr:col>
      <xdr:colOff>0</xdr:colOff>
      <xdr:row>32</xdr:row>
      <xdr:rowOff>0</xdr:rowOff>
    </xdr:to>
    <xdr:graphicFrame macro="">
      <xdr:nvGraphicFramePr>
        <xdr:cNvPr id="7873" name="Chart 1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7"/>
  <sheetViews>
    <sheetView zoomScaleNormal="100" workbookViewId="0">
      <selection activeCell="AE28" sqref="AE28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customWidth="1"/>
    <col min="5" max="5" width="10.42578125" style="6" customWidth="1"/>
    <col min="6" max="10" width="2" style="6" hidden="1" customWidth="1"/>
    <col min="11" max="14" width="2.42578125" style="6" hidden="1" customWidth="1"/>
    <col min="15" max="15" width="3.140625" style="6" hidden="1" customWidth="1"/>
    <col min="16" max="16" width="3.28515625" style="6" customWidth="1"/>
    <col min="17" max="18" width="3.140625" style="6" customWidth="1"/>
    <col min="19" max="32" width="4" style="6" bestFit="1" customWidth="1"/>
    <col min="33" max="35" width="4" style="6" customWidth="1"/>
    <col min="36" max="36" width="4" style="6" bestFit="1" customWidth="1"/>
    <col min="37" max="37" width="6" style="6" customWidth="1"/>
    <col min="38" max="16384" width="9.140625" style="6"/>
  </cols>
  <sheetData>
    <row r="1" spans="1:37" s="4" customFormat="1" x14ac:dyDescent="0.2">
      <c r="A1" s="4" t="s">
        <v>43</v>
      </c>
    </row>
    <row r="2" spans="1:37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x14ac:dyDescent="0.2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4" customFormat="1" ht="12.75" customHeight="1" x14ac:dyDescent="0.2">
      <c r="A4" s="252" t="s">
        <v>0</v>
      </c>
      <c r="B4" s="254" t="s">
        <v>1</v>
      </c>
      <c r="C4" s="256" t="s">
        <v>80</v>
      </c>
      <c r="D4" s="258" t="s">
        <v>2</v>
      </c>
      <c r="E4" s="37" t="s">
        <v>3</v>
      </c>
      <c r="F4" s="17">
        <v>1</v>
      </c>
      <c r="G4" s="17">
        <v>2</v>
      </c>
      <c r="H4" s="17">
        <v>3</v>
      </c>
      <c r="I4" s="17">
        <v>4</v>
      </c>
      <c r="J4" s="17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  <c r="AK4" s="15" t="s">
        <v>42</v>
      </c>
    </row>
    <row r="5" spans="1:37" s="4" customFormat="1" x14ac:dyDescent="0.2">
      <c r="A5" s="253"/>
      <c r="B5" s="255"/>
      <c r="C5" s="257"/>
      <c r="D5" s="259"/>
      <c r="E5" s="12" t="s">
        <v>27</v>
      </c>
      <c r="F5" s="12"/>
      <c r="G5" s="12"/>
      <c r="H5" s="12"/>
      <c r="I5" s="12"/>
      <c r="J5" s="12"/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3" t="s">
        <v>27</v>
      </c>
      <c r="V5" s="3" t="s">
        <v>27</v>
      </c>
      <c r="W5" s="3" t="s">
        <v>27</v>
      </c>
      <c r="X5" s="3" t="s">
        <v>27</v>
      </c>
      <c r="Y5" s="3" t="s">
        <v>27</v>
      </c>
      <c r="Z5" s="3" t="s">
        <v>27</v>
      </c>
      <c r="AA5" s="3" t="s">
        <v>27</v>
      </c>
      <c r="AB5" s="3" t="s">
        <v>27</v>
      </c>
      <c r="AC5" s="3" t="s">
        <v>27</v>
      </c>
      <c r="AD5" s="3" t="s">
        <v>27</v>
      </c>
      <c r="AE5" s="3" t="s">
        <v>27</v>
      </c>
      <c r="AF5" s="3" t="s">
        <v>27</v>
      </c>
      <c r="AG5" s="3" t="s">
        <v>27</v>
      </c>
      <c r="AH5" s="3" t="s">
        <v>27</v>
      </c>
      <c r="AI5" s="3" t="s">
        <v>27</v>
      </c>
      <c r="AJ5" s="3" t="s">
        <v>27</v>
      </c>
      <c r="AK5" s="3" t="s">
        <v>27</v>
      </c>
    </row>
    <row r="6" spans="1:37" s="72" customFormat="1" x14ac:dyDescent="0.2">
      <c r="A6" s="54">
        <v>1</v>
      </c>
      <c r="B6" s="260" t="s">
        <v>4</v>
      </c>
      <c r="C6" s="71" t="s">
        <v>44</v>
      </c>
      <c r="D6" s="54" t="s">
        <v>5</v>
      </c>
      <c r="E6" s="47" t="s">
        <v>18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 t="e">
        <f>'situatie centralizata'!#REF!</f>
        <v>#REF!</v>
      </c>
      <c r="Q6" s="47" t="e">
        <f>'situatie centralizata'!#REF!</f>
        <v>#REF!</v>
      </c>
      <c r="R6" s="56" t="s">
        <v>18</v>
      </c>
      <c r="S6" s="56" t="s">
        <v>18</v>
      </c>
      <c r="T6" s="56" t="s">
        <v>18</v>
      </c>
      <c r="U6" s="56" t="s">
        <v>18</v>
      </c>
      <c r="V6" s="56" t="s">
        <v>18</v>
      </c>
      <c r="W6" s="56" t="s">
        <v>18</v>
      </c>
      <c r="X6" s="56" t="s">
        <v>18</v>
      </c>
      <c r="Y6" s="56" t="s">
        <v>18</v>
      </c>
      <c r="Z6" s="56" t="s">
        <v>18</v>
      </c>
      <c r="AA6" s="56" t="s">
        <v>18</v>
      </c>
      <c r="AB6" s="56" t="s">
        <v>18</v>
      </c>
      <c r="AC6" s="56" t="s">
        <v>18</v>
      </c>
      <c r="AD6" s="56" t="s">
        <v>18</v>
      </c>
      <c r="AE6" s="56" t="s">
        <v>18</v>
      </c>
      <c r="AF6" s="56" t="s">
        <v>18</v>
      </c>
      <c r="AG6" s="56" t="s">
        <v>18</v>
      </c>
      <c r="AH6" s="56" t="s">
        <v>18</v>
      </c>
      <c r="AI6" s="56" t="s">
        <v>18</v>
      </c>
      <c r="AJ6" s="56" t="s">
        <v>18</v>
      </c>
      <c r="AK6" s="47" t="e">
        <f>'situatie centralizata'!#REF!</f>
        <v>#REF!</v>
      </c>
    </row>
    <row r="7" spans="1:37" s="72" customFormat="1" x14ac:dyDescent="0.2">
      <c r="A7" s="54">
        <v>2</v>
      </c>
      <c r="B7" s="261"/>
      <c r="C7" s="71" t="s">
        <v>45</v>
      </c>
      <c r="D7" s="54" t="s">
        <v>6</v>
      </c>
      <c r="E7" s="47" t="s">
        <v>18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>
        <f>'situatie centralizata'!AE15</f>
        <v>0</v>
      </c>
      <c r="Q7" s="47">
        <f>'situatie centralizata'!AJ15</f>
        <v>0</v>
      </c>
      <c r="R7" s="56" t="s">
        <v>18</v>
      </c>
      <c r="S7" s="56" t="s">
        <v>18</v>
      </c>
      <c r="T7" s="56" t="s">
        <v>18</v>
      </c>
      <c r="U7" s="56" t="s">
        <v>18</v>
      </c>
      <c r="V7" s="56" t="s">
        <v>18</v>
      </c>
      <c r="W7" s="56" t="s">
        <v>18</v>
      </c>
      <c r="X7" s="56" t="s">
        <v>18</v>
      </c>
      <c r="Y7" s="56" t="s">
        <v>18</v>
      </c>
      <c r="Z7" s="56" t="s">
        <v>18</v>
      </c>
      <c r="AA7" s="56" t="s">
        <v>18</v>
      </c>
      <c r="AB7" s="56" t="s">
        <v>18</v>
      </c>
      <c r="AC7" s="56" t="s">
        <v>18</v>
      </c>
      <c r="AD7" s="56" t="s">
        <v>18</v>
      </c>
      <c r="AE7" s="56" t="s">
        <v>18</v>
      </c>
      <c r="AF7" s="56" t="s">
        <v>18</v>
      </c>
      <c r="AG7" s="56" t="s">
        <v>18</v>
      </c>
      <c r="AH7" s="56" t="s">
        <v>18</v>
      </c>
      <c r="AI7" s="56" t="s">
        <v>18</v>
      </c>
      <c r="AJ7" s="56" t="s">
        <v>18</v>
      </c>
      <c r="AK7" s="47" t="e">
        <f>'situatie centralizata'!#REF!</f>
        <v>#REF!</v>
      </c>
    </row>
    <row r="8" spans="1:37" s="72" customFormat="1" x14ac:dyDescent="0.2">
      <c r="A8" s="54">
        <v>3</v>
      </c>
      <c r="B8" s="261"/>
      <c r="C8" s="71" t="s">
        <v>46</v>
      </c>
      <c r="D8" s="54" t="s">
        <v>13</v>
      </c>
      <c r="E8" s="47" t="s">
        <v>18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s">
        <v>18</v>
      </c>
      <c r="P8" s="47">
        <f>'situatie centralizata'!AE18</f>
        <v>0</v>
      </c>
      <c r="Q8" s="47">
        <f>'situatie centralizata'!AJ18</f>
        <v>0</v>
      </c>
      <c r="R8" s="56" t="s">
        <v>18</v>
      </c>
      <c r="S8" s="56" t="s">
        <v>18</v>
      </c>
      <c r="T8" s="56" t="s">
        <v>18</v>
      </c>
      <c r="U8" s="56" t="s">
        <v>18</v>
      </c>
      <c r="V8" s="56" t="s">
        <v>18</v>
      </c>
      <c r="W8" s="56" t="s">
        <v>18</v>
      </c>
      <c r="X8" s="56" t="s">
        <v>18</v>
      </c>
      <c r="Y8" s="56" t="s">
        <v>18</v>
      </c>
      <c r="Z8" s="56" t="s">
        <v>18</v>
      </c>
      <c r="AA8" s="56" t="s">
        <v>18</v>
      </c>
      <c r="AB8" s="56" t="s">
        <v>18</v>
      </c>
      <c r="AC8" s="56" t="s">
        <v>18</v>
      </c>
      <c r="AD8" s="56" t="s">
        <v>18</v>
      </c>
      <c r="AE8" s="56" t="s">
        <v>18</v>
      </c>
      <c r="AF8" s="56" t="s">
        <v>18</v>
      </c>
      <c r="AG8" s="56" t="s">
        <v>18</v>
      </c>
      <c r="AH8" s="56" t="s">
        <v>18</v>
      </c>
      <c r="AI8" s="56" t="s">
        <v>18</v>
      </c>
      <c r="AJ8" s="56" t="s">
        <v>18</v>
      </c>
      <c r="AK8" s="47" t="e">
        <f>'situatie centralizata'!#REF!</f>
        <v>#REF!</v>
      </c>
    </row>
    <row r="9" spans="1:37" s="72" customFormat="1" x14ac:dyDescent="0.2">
      <c r="A9" s="54">
        <v>4</v>
      </c>
      <c r="B9" s="261"/>
      <c r="C9" s="71" t="s">
        <v>47</v>
      </c>
      <c r="D9" s="54" t="s">
        <v>7</v>
      </c>
      <c r="E9" s="47" t="s">
        <v>18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 t="e">
        <f>'situatie centralizata'!#REF!</f>
        <v>#REF!</v>
      </c>
      <c r="Q9" s="47" t="e">
        <f>'situatie centralizata'!#REF!</f>
        <v>#REF!</v>
      </c>
      <c r="R9" s="56" t="s">
        <v>18</v>
      </c>
      <c r="S9" s="56" t="s">
        <v>18</v>
      </c>
      <c r="T9" s="56" t="s">
        <v>18</v>
      </c>
      <c r="U9" s="56" t="s">
        <v>18</v>
      </c>
      <c r="V9" s="56" t="s">
        <v>18</v>
      </c>
      <c r="W9" s="56" t="s">
        <v>18</v>
      </c>
      <c r="X9" s="56" t="s">
        <v>18</v>
      </c>
      <c r="Y9" s="56" t="s">
        <v>18</v>
      </c>
      <c r="Z9" s="56" t="s">
        <v>18</v>
      </c>
      <c r="AA9" s="56" t="s">
        <v>18</v>
      </c>
      <c r="AB9" s="56" t="s">
        <v>18</v>
      </c>
      <c r="AC9" s="56" t="s">
        <v>18</v>
      </c>
      <c r="AD9" s="56" t="s">
        <v>18</v>
      </c>
      <c r="AE9" s="56" t="s">
        <v>18</v>
      </c>
      <c r="AF9" s="56" t="s">
        <v>18</v>
      </c>
      <c r="AG9" s="56" t="s">
        <v>18</v>
      </c>
      <c r="AH9" s="56" t="s">
        <v>18</v>
      </c>
      <c r="AI9" s="56" t="s">
        <v>18</v>
      </c>
      <c r="AJ9" s="56" t="s">
        <v>18</v>
      </c>
      <c r="AK9" s="47" t="e">
        <f>'situatie centralizata'!#REF!</f>
        <v>#REF!</v>
      </c>
    </row>
    <row r="10" spans="1:37" s="72" customFormat="1" x14ac:dyDescent="0.2">
      <c r="A10" s="54">
        <v>5</v>
      </c>
      <c r="B10" s="261"/>
      <c r="C10" s="71" t="s">
        <v>48</v>
      </c>
      <c r="D10" s="54" t="s">
        <v>8</v>
      </c>
      <c r="E10" s="47" t="s">
        <v>18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 t="e">
        <f>'situatie centralizata'!#REF!</f>
        <v>#REF!</v>
      </c>
      <c r="Q10" s="47" t="e">
        <f>'situatie centralizata'!#REF!</f>
        <v>#REF!</v>
      </c>
      <c r="R10" s="56" t="s">
        <v>18</v>
      </c>
      <c r="S10" s="56" t="s">
        <v>18</v>
      </c>
      <c r="T10" s="56" t="s">
        <v>18</v>
      </c>
      <c r="U10" s="56" t="s">
        <v>18</v>
      </c>
      <c r="V10" s="56" t="s">
        <v>18</v>
      </c>
      <c r="W10" s="56" t="s">
        <v>18</v>
      </c>
      <c r="X10" s="56" t="s">
        <v>18</v>
      </c>
      <c r="Y10" s="56" t="s">
        <v>18</v>
      </c>
      <c r="Z10" s="56" t="s">
        <v>18</v>
      </c>
      <c r="AA10" s="56" t="s">
        <v>18</v>
      </c>
      <c r="AB10" s="56" t="s">
        <v>18</v>
      </c>
      <c r="AC10" s="56" t="s">
        <v>18</v>
      </c>
      <c r="AD10" s="56" t="s">
        <v>18</v>
      </c>
      <c r="AE10" s="56" t="s">
        <v>18</v>
      </c>
      <c r="AF10" s="56" t="s">
        <v>18</v>
      </c>
      <c r="AG10" s="56" t="s">
        <v>18</v>
      </c>
      <c r="AH10" s="56" t="s">
        <v>18</v>
      </c>
      <c r="AI10" s="56" t="s">
        <v>18</v>
      </c>
      <c r="AJ10" s="56" t="s">
        <v>18</v>
      </c>
      <c r="AK10" s="47" t="e">
        <f>'situatie centralizata'!#REF!</f>
        <v>#REF!</v>
      </c>
    </row>
    <row r="11" spans="1:37" s="72" customFormat="1" x14ac:dyDescent="0.2">
      <c r="A11" s="54">
        <v>6</v>
      </c>
      <c r="B11" s="261"/>
      <c r="C11" s="71" t="s">
        <v>49</v>
      </c>
      <c r="D11" s="54" t="s">
        <v>9</v>
      </c>
      <c r="E11" s="47" t="s">
        <v>18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 t="e">
        <f>'situatie centralizata'!#REF!</f>
        <v>#REF!</v>
      </c>
      <c r="Q11" s="47" t="e">
        <f>'situatie centralizata'!#REF!</f>
        <v>#REF!</v>
      </c>
      <c r="R11" s="56" t="s">
        <v>18</v>
      </c>
      <c r="S11" s="56" t="s">
        <v>18</v>
      </c>
      <c r="T11" s="56" t="s">
        <v>18</v>
      </c>
      <c r="U11" s="56" t="s">
        <v>18</v>
      </c>
      <c r="V11" s="56" t="s">
        <v>18</v>
      </c>
      <c r="W11" s="56" t="s">
        <v>18</v>
      </c>
      <c r="X11" s="56" t="s">
        <v>18</v>
      </c>
      <c r="Y11" s="56" t="s">
        <v>18</v>
      </c>
      <c r="Z11" s="56" t="s">
        <v>18</v>
      </c>
      <c r="AA11" s="56" t="s">
        <v>18</v>
      </c>
      <c r="AB11" s="56" t="s">
        <v>18</v>
      </c>
      <c r="AC11" s="56" t="s">
        <v>18</v>
      </c>
      <c r="AD11" s="56" t="s">
        <v>18</v>
      </c>
      <c r="AE11" s="56" t="s">
        <v>18</v>
      </c>
      <c r="AF11" s="56" t="s">
        <v>18</v>
      </c>
      <c r="AG11" s="56" t="s">
        <v>18</v>
      </c>
      <c r="AH11" s="56" t="s">
        <v>18</v>
      </c>
      <c r="AI11" s="56" t="s">
        <v>18</v>
      </c>
      <c r="AJ11" s="56" t="s">
        <v>18</v>
      </c>
      <c r="AK11" s="47" t="e">
        <f>'situatie centralizata'!#REF!</f>
        <v>#REF!</v>
      </c>
    </row>
    <row r="12" spans="1:37" s="72" customFormat="1" x14ac:dyDescent="0.2">
      <c r="A12" s="54">
        <v>7</v>
      </c>
      <c r="B12" s="261"/>
      <c r="C12" s="71" t="s">
        <v>50</v>
      </c>
      <c r="D12" s="54" t="s">
        <v>10</v>
      </c>
      <c r="E12" s="47" t="s">
        <v>18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 t="e">
        <f>'situatie centralizata'!#REF!</f>
        <v>#REF!</v>
      </c>
      <c r="Q12" s="47" t="e">
        <f>'situatie centralizata'!#REF!</f>
        <v>#REF!</v>
      </c>
      <c r="R12" s="56" t="s">
        <v>18</v>
      </c>
      <c r="S12" s="56" t="s">
        <v>18</v>
      </c>
      <c r="T12" s="56" t="s">
        <v>18</v>
      </c>
      <c r="U12" s="56" t="s">
        <v>18</v>
      </c>
      <c r="V12" s="56" t="s">
        <v>18</v>
      </c>
      <c r="W12" s="56" t="s">
        <v>18</v>
      </c>
      <c r="X12" s="56" t="s">
        <v>18</v>
      </c>
      <c r="Y12" s="56" t="s">
        <v>18</v>
      </c>
      <c r="Z12" s="56" t="s">
        <v>18</v>
      </c>
      <c r="AA12" s="56" t="s">
        <v>18</v>
      </c>
      <c r="AB12" s="56" t="s">
        <v>18</v>
      </c>
      <c r="AC12" s="56" t="s">
        <v>18</v>
      </c>
      <c r="AD12" s="56" t="s">
        <v>18</v>
      </c>
      <c r="AE12" s="56" t="s">
        <v>18</v>
      </c>
      <c r="AF12" s="56" t="s">
        <v>18</v>
      </c>
      <c r="AG12" s="56" t="s">
        <v>18</v>
      </c>
      <c r="AH12" s="56" t="s">
        <v>18</v>
      </c>
      <c r="AI12" s="56" t="s">
        <v>18</v>
      </c>
      <c r="AJ12" s="56" t="s">
        <v>18</v>
      </c>
      <c r="AK12" s="47" t="e">
        <f>'situatie centralizata'!#REF!</f>
        <v>#REF!</v>
      </c>
    </row>
    <row r="13" spans="1:37" s="72" customFormat="1" x14ac:dyDescent="0.2">
      <c r="A13" s="54">
        <v>8</v>
      </c>
      <c r="B13" s="261"/>
      <c r="C13" s="71" t="s">
        <v>51</v>
      </c>
      <c r="D13" s="54" t="s">
        <v>11</v>
      </c>
      <c r="E13" s="47" t="s">
        <v>18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 t="e">
        <f>'situatie centralizata'!#REF!</f>
        <v>#REF!</v>
      </c>
      <c r="Q13" s="47" t="e">
        <f>'situatie centralizata'!#REF!</f>
        <v>#REF!</v>
      </c>
      <c r="R13" s="56" t="s">
        <v>18</v>
      </c>
      <c r="S13" s="56" t="s">
        <v>18</v>
      </c>
      <c r="T13" s="56" t="s">
        <v>18</v>
      </c>
      <c r="U13" s="56" t="s">
        <v>18</v>
      </c>
      <c r="V13" s="56" t="s">
        <v>18</v>
      </c>
      <c r="W13" s="56" t="s">
        <v>18</v>
      </c>
      <c r="X13" s="56" t="s">
        <v>18</v>
      </c>
      <c r="Y13" s="56" t="s">
        <v>18</v>
      </c>
      <c r="Z13" s="56" t="s">
        <v>18</v>
      </c>
      <c r="AA13" s="56" t="s">
        <v>18</v>
      </c>
      <c r="AB13" s="56" t="s">
        <v>18</v>
      </c>
      <c r="AC13" s="56" t="s">
        <v>18</v>
      </c>
      <c r="AD13" s="56" t="s">
        <v>18</v>
      </c>
      <c r="AE13" s="56" t="s">
        <v>18</v>
      </c>
      <c r="AF13" s="56" t="s">
        <v>18</v>
      </c>
      <c r="AG13" s="56" t="s">
        <v>18</v>
      </c>
      <c r="AH13" s="56" t="s">
        <v>18</v>
      </c>
      <c r="AI13" s="56" t="s">
        <v>18</v>
      </c>
      <c r="AJ13" s="56" t="s">
        <v>18</v>
      </c>
      <c r="AK13" s="47" t="e">
        <f>'situatie centralizata'!#REF!</f>
        <v>#REF!</v>
      </c>
    </row>
    <row r="14" spans="1:37" s="72" customFormat="1" x14ac:dyDescent="0.2">
      <c r="A14" s="54">
        <v>9</v>
      </c>
      <c r="B14" s="261"/>
      <c r="C14" s="71" t="s">
        <v>52</v>
      </c>
      <c r="D14" s="54" t="s">
        <v>12</v>
      </c>
      <c r="E14" s="47" t="s">
        <v>18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 t="e">
        <f>'situatie centralizata'!#REF!</f>
        <v>#REF!</v>
      </c>
      <c r="Q14" s="47" t="e">
        <f>'situatie centralizata'!#REF!</f>
        <v>#REF!</v>
      </c>
      <c r="R14" s="56" t="s">
        <v>18</v>
      </c>
      <c r="S14" s="56" t="s">
        <v>18</v>
      </c>
      <c r="T14" s="56" t="s">
        <v>18</v>
      </c>
      <c r="U14" s="56" t="s">
        <v>18</v>
      </c>
      <c r="V14" s="56" t="s">
        <v>18</v>
      </c>
      <c r="W14" s="56" t="s">
        <v>18</v>
      </c>
      <c r="X14" s="56" t="s">
        <v>18</v>
      </c>
      <c r="Y14" s="56" t="s">
        <v>18</v>
      </c>
      <c r="Z14" s="56" t="s">
        <v>18</v>
      </c>
      <c r="AA14" s="56" t="s">
        <v>18</v>
      </c>
      <c r="AB14" s="56" t="s">
        <v>18</v>
      </c>
      <c r="AC14" s="56" t="s">
        <v>18</v>
      </c>
      <c r="AD14" s="56" t="s">
        <v>18</v>
      </c>
      <c r="AE14" s="56" t="s">
        <v>18</v>
      </c>
      <c r="AF14" s="56" t="s">
        <v>18</v>
      </c>
      <c r="AG14" s="56" t="s">
        <v>18</v>
      </c>
      <c r="AH14" s="56" t="s">
        <v>18</v>
      </c>
      <c r="AI14" s="56" t="s">
        <v>18</v>
      </c>
      <c r="AJ14" s="56" t="s">
        <v>18</v>
      </c>
      <c r="AK14" s="47" t="e">
        <f>'situatie centralizata'!#REF!</f>
        <v>#REF!</v>
      </c>
    </row>
    <row r="15" spans="1:37" s="64" customFormat="1" x14ac:dyDescent="0.2">
      <c r="A15" s="54"/>
      <c r="B15" s="262"/>
      <c r="C15" s="54"/>
      <c r="D15" s="54"/>
      <c r="E15" s="73" t="s">
        <v>18</v>
      </c>
      <c r="F15" s="73">
        <f t="shared" ref="F15:O15" si="0">SUM(F6:F14)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 t="e">
        <f t="shared" si="0"/>
        <v>#REF!</v>
      </c>
      <c r="L15" s="73" t="e">
        <f t="shared" si="0"/>
        <v>#REF!</v>
      </c>
      <c r="M15" s="73" t="e">
        <f t="shared" si="0"/>
        <v>#REF!</v>
      </c>
      <c r="N15" s="73" t="e">
        <f t="shared" si="0"/>
        <v>#REF!</v>
      </c>
      <c r="O15" s="73" t="e">
        <f t="shared" si="0"/>
        <v>#REF!</v>
      </c>
      <c r="P15" s="73" t="s">
        <v>18</v>
      </c>
      <c r="Q15" s="73" t="s">
        <v>18</v>
      </c>
      <c r="R15" s="73" t="s">
        <v>18</v>
      </c>
      <c r="S15" s="73" t="s">
        <v>18</v>
      </c>
      <c r="T15" s="73" t="s">
        <v>18</v>
      </c>
      <c r="U15" s="73" t="s">
        <v>18</v>
      </c>
      <c r="V15" s="73" t="s">
        <v>18</v>
      </c>
      <c r="W15" s="73" t="s">
        <v>18</v>
      </c>
      <c r="X15" s="73" t="s">
        <v>18</v>
      </c>
      <c r="Y15" s="73" t="s">
        <v>18</v>
      </c>
      <c r="Z15" s="73" t="s">
        <v>18</v>
      </c>
      <c r="AA15" s="73" t="s">
        <v>18</v>
      </c>
      <c r="AB15" s="73" t="s">
        <v>18</v>
      </c>
      <c r="AC15" s="73" t="s">
        <v>18</v>
      </c>
      <c r="AD15" s="73" t="s">
        <v>18</v>
      </c>
      <c r="AE15" s="73" t="s">
        <v>18</v>
      </c>
      <c r="AF15" s="73" t="s">
        <v>18</v>
      </c>
      <c r="AG15" s="73" t="s">
        <v>18</v>
      </c>
      <c r="AH15" s="73" t="s">
        <v>18</v>
      </c>
      <c r="AI15" s="73" t="s">
        <v>18</v>
      </c>
      <c r="AJ15" s="73" t="s">
        <v>18</v>
      </c>
      <c r="AK15" s="73" t="s">
        <v>18</v>
      </c>
    </row>
    <row r="16" spans="1:37" s="64" customFormat="1" x14ac:dyDescent="0.2">
      <c r="A16" s="64">
        <v>11</v>
      </c>
      <c r="B16" s="263" t="s">
        <v>14</v>
      </c>
      <c r="C16" s="43" t="s">
        <v>64</v>
      </c>
      <c r="E16" s="68" t="s">
        <v>18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>
        <f>'situatie centralizata'!AE26</f>
        <v>0</v>
      </c>
      <c r="Q16" s="68" t="s">
        <v>18</v>
      </c>
      <c r="R16" s="68" t="s">
        <v>18</v>
      </c>
      <c r="S16" s="68" t="s">
        <v>18</v>
      </c>
      <c r="T16" s="68" t="s">
        <v>18</v>
      </c>
      <c r="U16" s="68" t="s">
        <v>18</v>
      </c>
      <c r="V16" s="68" t="s">
        <v>18</v>
      </c>
      <c r="W16" s="68" t="s">
        <v>18</v>
      </c>
      <c r="X16" s="68" t="s">
        <v>18</v>
      </c>
      <c r="Y16" s="68" t="s">
        <v>18</v>
      </c>
      <c r="Z16" s="68" t="s">
        <v>18</v>
      </c>
      <c r="AA16" s="68" t="s">
        <v>18</v>
      </c>
      <c r="AB16" s="68" t="s">
        <v>18</v>
      </c>
      <c r="AC16" s="68" t="s">
        <v>18</v>
      </c>
      <c r="AD16" s="68" t="s">
        <v>18</v>
      </c>
      <c r="AE16" s="68" t="s">
        <v>18</v>
      </c>
      <c r="AF16" s="68" t="s">
        <v>18</v>
      </c>
      <c r="AG16" s="68" t="s">
        <v>18</v>
      </c>
      <c r="AH16" s="68" t="s">
        <v>18</v>
      </c>
      <c r="AI16" s="68" t="s">
        <v>18</v>
      </c>
      <c r="AJ16" s="68" t="s">
        <v>18</v>
      </c>
      <c r="AK16" s="68" t="e">
        <f>'situatie centralizata'!#REF!</f>
        <v>#REF!</v>
      </c>
    </row>
    <row r="17" spans="1:37" s="64" customFormat="1" x14ac:dyDescent="0.2">
      <c r="A17" s="64">
        <v>12</v>
      </c>
      <c r="B17" s="264"/>
      <c r="C17" s="43" t="s">
        <v>65</v>
      </c>
      <c r="E17" s="68" t="s">
        <v>18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>
        <f>'situatie centralizata'!AE27</f>
        <v>0</v>
      </c>
      <c r="Q17" s="68" t="s">
        <v>18</v>
      </c>
      <c r="R17" s="68" t="s">
        <v>18</v>
      </c>
      <c r="S17" s="68" t="s">
        <v>18</v>
      </c>
      <c r="T17" s="68" t="s">
        <v>18</v>
      </c>
      <c r="U17" s="68" t="s">
        <v>18</v>
      </c>
      <c r="V17" s="68" t="s">
        <v>18</v>
      </c>
      <c r="W17" s="68" t="s">
        <v>18</v>
      </c>
      <c r="X17" s="68" t="s">
        <v>18</v>
      </c>
      <c r="Y17" s="68" t="s">
        <v>18</v>
      </c>
      <c r="Z17" s="68" t="s">
        <v>18</v>
      </c>
      <c r="AA17" s="68" t="s">
        <v>18</v>
      </c>
      <c r="AB17" s="68" t="s">
        <v>18</v>
      </c>
      <c r="AC17" s="68" t="s">
        <v>18</v>
      </c>
      <c r="AD17" s="68" t="s">
        <v>18</v>
      </c>
      <c r="AE17" s="68" t="s">
        <v>18</v>
      </c>
      <c r="AF17" s="68" t="s">
        <v>18</v>
      </c>
      <c r="AG17" s="68" t="s">
        <v>18</v>
      </c>
      <c r="AH17" s="68" t="s">
        <v>18</v>
      </c>
      <c r="AI17" s="68" t="s">
        <v>18</v>
      </c>
      <c r="AJ17" s="68" t="s">
        <v>18</v>
      </c>
      <c r="AK17" s="68" t="e">
        <f>'situatie centralizata'!#REF!</f>
        <v>#REF!</v>
      </c>
    </row>
    <row r="18" spans="1:37" s="64" customFormat="1" x14ac:dyDescent="0.2">
      <c r="A18" s="64">
        <v>13</v>
      </c>
      <c r="B18" s="264"/>
      <c r="C18" s="43" t="s">
        <v>66</v>
      </c>
      <c r="E18" s="68" t="s">
        <v>18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 t="s">
        <v>18</v>
      </c>
      <c r="Q18" s="68" t="s">
        <v>18</v>
      </c>
      <c r="R18" s="68" t="s">
        <v>18</v>
      </c>
      <c r="S18" s="68" t="s">
        <v>18</v>
      </c>
      <c r="T18" s="68" t="s">
        <v>18</v>
      </c>
      <c r="U18" s="68" t="s">
        <v>18</v>
      </c>
      <c r="V18" s="68" t="s">
        <v>18</v>
      </c>
      <c r="W18" s="68" t="s">
        <v>18</v>
      </c>
      <c r="X18" s="68" t="s">
        <v>18</v>
      </c>
      <c r="Y18" s="68" t="s">
        <v>18</v>
      </c>
      <c r="Z18" s="68" t="s">
        <v>18</v>
      </c>
      <c r="AA18" s="68" t="s">
        <v>18</v>
      </c>
      <c r="AB18" s="68" t="s">
        <v>18</v>
      </c>
      <c r="AC18" s="68" t="s">
        <v>18</v>
      </c>
      <c r="AD18" s="68" t="s">
        <v>18</v>
      </c>
      <c r="AE18" s="68" t="s">
        <v>18</v>
      </c>
      <c r="AF18" s="68" t="s">
        <v>18</v>
      </c>
      <c r="AG18" s="68" t="s">
        <v>18</v>
      </c>
      <c r="AH18" s="68" t="s">
        <v>18</v>
      </c>
      <c r="AI18" s="68" t="s">
        <v>18</v>
      </c>
      <c r="AJ18" s="68" t="s">
        <v>18</v>
      </c>
      <c r="AK18" s="68" t="e">
        <f>'situatie centralizata'!#REF!</f>
        <v>#REF!</v>
      </c>
    </row>
    <row r="19" spans="1:37" s="64" customFormat="1" x14ac:dyDescent="0.2">
      <c r="A19" s="64">
        <v>14</v>
      </c>
      <c r="B19" s="264"/>
      <c r="C19" s="43" t="s">
        <v>67</v>
      </c>
      <c r="E19" s="68" t="s">
        <v>18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 t="s">
        <v>18</v>
      </c>
      <c r="Q19" s="68" t="s">
        <v>18</v>
      </c>
      <c r="R19" s="68" t="s">
        <v>18</v>
      </c>
      <c r="S19" s="68" t="s">
        <v>18</v>
      </c>
      <c r="T19" s="68" t="s">
        <v>18</v>
      </c>
      <c r="U19" s="68" t="s">
        <v>18</v>
      </c>
      <c r="V19" s="68" t="s">
        <v>18</v>
      </c>
      <c r="W19" s="68" t="s">
        <v>18</v>
      </c>
      <c r="X19" s="68" t="s">
        <v>18</v>
      </c>
      <c r="Y19" s="68" t="s">
        <v>18</v>
      </c>
      <c r="Z19" s="68" t="s">
        <v>18</v>
      </c>
      <c r="AA19" s="68" t="s">
        <v>18</v>
      </c>
      <c r="AB19" s="68" t="s">
        <v>18</v>
      </c>
      <c r="AC19" s="68" t="s">
        <v>18</v>
      </c>
      <c r="AD19" s="68" t="s">
        <v>18</v>
      </c>
      <c r="AE19" s="68" t="s">
        <v>18</v>
      </c>
      <c r="AF19" s="68" t="s">
        <v>18</v>
      </c>
      <c r="AG19" s="68" t="s">
        <v>18</v>
      </c>
      <c r="AH19" s="68" t="s">
        <v>18</v>
      </c>
      <c r="AI19" s="68" t="s">
        <v>18</v>
      </c>
      <c r="AJ19" s="68" t="s">
        <v>18</v>
      </c>
      <c r="AK19" s="68" t="e">
        <f>'situatie centralizata'!#REF!</f>
        <v>#REF!</v>
      </c>
    </row>
    <row r="20" spans="1:37" s="64" customFormat="1" x14ac:dyDescent="0.2">
      <c r="A20" s="64">
        <v>15</v>
      </c>
      <c r="B20" s="264"/>
      <c r="C20" s="43" t="s">
        <v>68</v>
      </c>
      <c r="E20" s="68" t="s">
        <v>18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 t="s">
        <v>18</v>
      </c>
      <c r="Q20" s="68" t="s">
        <v>18</v>
      </c>
      <c r="R20" s="68" t="s">
        <v>18</v>
      </c>
      <c r="S20" s="68" t="s">
        <v>18</v>
      </c>
      <c r="T20" s="68" t="s">
        <v>18</v>
      </c>
      <c r="U20" s="68" t="s">
        <v>18</v>
      </c>
      <c r="V20" s="68" t="s">
        <v>18</v>
      </c>
      <c r="W20" s="68" t="s">
        <v>18</v>
      </c>
      <c r="X20" s="68" t="s">
        <v>18</v>
      </c>
      <c r="Y20" s="68" t="s">
        <v>18</v>
      </c>
      <c r="Z20" s="68" t="s">
        <v>18</v>
      </c>
      <c r="AA20" s="68" t="s">
        <v>18</v>
      </c>
      <c r="AB20" s="68" t="s">
        <v>18</v>
      </c>
      <c r="AC20" s="68" t="s">
        <v>18</v>
      </c>
      <c r="AD20" s="68" t="s">
        <v>18</v>
      </c>
      <c r="AE20" s="68" t="s">
        <v>18</v>
      </c>
      <c r="AF20" s="68" t="s">
        <v>18</v>
      </c>
      <c r="AG20" s="68" t="s">
        <v>18</v>
      </c>
      <c r="AH20" s="68" t="s">
        <v>18</v>
      </c>
      <c r="AI20" s="68" t="s">
        <v>18</v>
      </c>
      <c r="AJ20" s="68" t="s">
        <v>18</v>
      </c>
      <c r="AK20" s="68" t="e">
        <f>'situatie centralizata'!#REF!</f>
        <v>#REF!</v>
      </c>
    </row>
    <row r="21" spans="1:37" s="64" customFormat="1" x14ac:dyDescent="0.2">
      <c r="A21" s="64">
        <v>16</v>
      </c>
      <c r="B21" s="264"/>
      <c r="C21" s="43" t="s">
        <v>69</v>
      </c>
      <c r="E21" s="68" t="s">
        <v>18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 t="s">
        <v>18</v>
      </c>
      <c r="Q21" s="68" t="s">
        <v>18</v>
      </c>
      <c r="R21" s="68" t="s">
        <v>18</v>
      </c>
      <c r="S21" s="68" t="s">
        <v>18</v>
      </c>
      <c r="T21" s="68" t="s">
        <v>18</v>
      </c>
      <c r="U21" s="68" t="s">
        <v>18</v>
      </c>
      <c r="V21" s="68" t="s">
        <v>18</v>
      </c>
      <c r="W21" s="68" t="s">
        <v>18</v>
      </c>
      <c r="X21" s="68" t="s">
        <v>18</v>
      </c>
      <c r="Y21" s="68" t="s">
        <v>18</v>
      </c>
      <c r="Z21" s="68" t="s">
        <v>18</v>
      </c>
      <c r="AA21" s="68" t="s">
        <v>18</v>
      </c>
      <c r="AB21" s="68" t="s">
        <v>18</v>
      </c>
      <c r="AC21" s="68" t="s">
        <v>18</v>
      </c>
      <c r="AD21" s="68" t="s">
        <v>18</v>
      </c>
      <c r="AE21" s="68" t="s">
        <v>18</v>
      </c>
      <c r="AF21" s="68" t="s">
        <v>18</v>
      </c>
      <c r="AG21" s="68" t="s">
        <v>18</v>
      </c>
      <c r="AH21" s="68" t="s">
        <v>18</v>
      </c>
      <c r="AI21" s="68" t="s">
        <v>18</v>
      </c>
      <c r="AJ21" s="68" t="s">
        <v>18</v>
      </c>
      <c r="AK21" s="68" t="e">
        <f>'situatie centralizata'!#REF!</f>
        <v>#REF!</v>
      </c>
    </row>
    <row r="22" spans="1:37" s="64" customFormat="1" x14ac:dyDescent="0.2">
      <c r="A22" s="64">
        <v>17</v>
      </c>
      <c r="B22" s="264"/>
      <c r="C22" s="43" t="s">
        <v>70</v>
      </c>
      <c r="E22" s="70" t="s">
        <v>18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e">
        <f>'situatie centralizata'!#REF!</f>
        <v>#REF!</v>
      </c>
      <c r="P22" s="68">
        <f>'situatie centralizata'!AE31</f>
        <v>0</v>
      </c>
      <c r="Q22" s="68" t="s">
        <v>18</v>
      </c>
      <c r="R22" s="68" t="s">
        <v>18</v>
      </c>
      <c r="S22" s="68" t="s">
        <v>18</v>
      </c>
      <c r="T22" s="68" t="s">
        <v>18</v>
      </c>
      <c r="U22" s="68" t="s">
        <v>18</v>
      </c>
      <c r="V22" s="68" t="s">
        <v>18</v>
      </c>
      <c r="W22" s="68" t="s">
        <v>18</v>
      </c>
      <c r="X22" s="68" t="s">
        <v>18</v>
      </c>
      <c r="Y22" s="68" t="s">
        <v>18</v>
      </c>
      <c r="Z22" s="68" t="s">
        <v>18</v>
      </c>
      <c r="AA22" s="68" t="s">
        <v>18</v>
      </c>
      <c r="AB22" s="68" t="s">
        <v>18</v>
      </c>
      <c r="AC22" s="68" t="s">
        <v>18</v>
      </c>
      <c r="AD22" s="68" t="s">
        <v>18</v>
      </c>
      <c r="AE22" s="68" t="s">
        <v>18</v>
      </c>
      <c r="AF22" s="68" t="s">
        <v>18</v>
      </c>
      <c r="AG22" s="68" t="s">
        <v>18</v>
      </c>
      <c r="AH22" s="68" t="s">
        <v>18</v>
      </c>
      <c r="AI22" s="68" t="s">
        <v>18</v>
      </c>
      <c r="AJ22" s="68" t="s">
        <v>18</v>
      </c>
      <c r="AK22" s="68" t="e">
        <f>'situatie centralizata'!#REF!</f>
        <v>#REF!</v>
      </c>
    </row>
    <row r="23" spans="1:37" s="64" customFormat="1" x14ac:dyDescent="0.2">
      <c r="B23" s="265"/>
      <c r="C23" s="43"/>
      <c r="E23" s="70" t="s">
        <v>18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 t="s">
        <v>18</v>
      </c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</row>
    <row r="24" spans="1:37" s="64" customFormat="1" x14ac:dyDescent="0.2">
      <c r="A24" s="60">
        <v>19</v>
      </c>
      <c r="B24" s="247" t="s">
        <v>15</v>
      </c>
      <c r="C24" s="44" t="s">
        <v>71</v>
      </c>
      <c r="D24" s="60"/>
      <c r="E24" s="61">
        <v>60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 t="e">
        <f>'situatie centralizata'!#REF!</f>
        <v>#REF!</v>
      </c>
      <c r="Q24" s="63" t="e">
        <f>'situatie centralizata'!#REF!</f>
        <v>#REF!</v>
      </c>
      <c r="R24" s="63">
        <v>0</v>
      </c>
      <c r="S24" s="63">
        <v>0</v>
      </c>
      <c r="T24" s="63">
        <v>0</v>
      </c>
      <c r="U24" s="63">
        <v>0</v>
      </c>
      <c r="V24" s="63"/>
      <c r="W24" s="63">
        <v>0</v>
      </c>
      <c r="X24" s="63">
        <v>1</v>
      </c>
      <c r="Y24" s="63">
        <v>0</v>
      </c>
      <c r="Z24" s="63">
        <v>2</v>
      </c>
      <c r="AA24" s="63">
        <v>2</v>
      </c>
      <c r="AB24" s="63">
        <v>0</v>
      </c>
      <c r="AC24" s="63"/>
      <c r="AD24" s="63">
        <v>0</v>
      </c>
      <c r="AE24" s="63">
        <v>3</v>
      </c>
      <c r="AF24" s="63"/>
      <c r="AG24" s="63"/>
      <c r="AH24" s="63"/>
      <c r="AI24" s="63"/>
      <c r="AJ24" s="63"/>
      <c r="AK24" s="63" t="e">
        <f>P24+Q24+R24+S24+T24+U24+V24+W24+X24+Y24+Z24+AA24+AB24+AC24+AD24+AE24+AF24+AG24+AH24+AI24+AJ24</f>
        <v>#REF!</v>
      </c>
    </row>
    <row r="25" spans="1:37" s="64" customFormat="1" x14ac:dyDescent="0.2">
      <c r="A25" s="60">
        <v>20</v>
      </c>
      <c r="B25" s="248"/>
      <c r="C25" s="44" t="s">
        <v>72</v>
      </c>
      <c r="D25" s="60"/>
      <c r="E25" s="63" t="s">
        <v>18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 t="e">
        <f>'situatie centralizata'!#REF!</f>
        <v>#REF!</v>
      </c>
      <c r="Q25" s="63" t="e">
        <f>'situatie centralizata'!#REF!</f>
        <v>#REF!</v>
      </c>
      <c r="R25" s="63" t="s">
        <v>18</v>
      </c>
      <c r="S25" s="63" t="s">
        <v>18</v>
      </c>
      <c r="T25" s="63" t="s">
        <v>18</v>
      </c>
      <c r="U25" s="63" t="s">
        <v>18</v>
      </c>
      <c r="V25" s="63" t="s">
        <v>18</v>
      </c>
      <c r="W25" s="63" t="s">
        <v>18</v>
      </c>
      <c r="X25" s="63" t="s">
        <v>18</v>
      </c>
      <c r="Y25" s="63" t="s">
        <v>18</v>
      </c>
      <c r="Z25" s="63" t="s">
        <v>18</v>
      </c>
      <c r="AA25" s="63" t="s">
        <v>18</v>
      </c>
      <c r="AB25" s="63" t="s">
        <v>18</v>
      </c>
      <c r="AC25" s="63"/>
      <c r="AD25" s="63" t="s">
        <v>18</v>
      </c>
      <c r="AE25" s="63" t="s">
        <v>18</v>
      </c>
      <c r="AF25" s="63" t="s">
        <v>18</v>
      </c>
      <c r="AG25" s="63" t="s">
        <v>18</v>
      </c>
      <c r="AH25" s="63" t="s">
        <v>18</v>
      </c>
      <c r="AI25" s="63" t="s">
        <v>18</v>
      </c>
      <c r="AJ25" s="63" t="s">
        <v>18</v>
      </c>
      <c r="AK25" s="63" t="s">
        <v>18</v>
      </c>
    </row>
    <row r="26" spans="1:37" s="64" customFormat="1" x14ac:dyDescent="0.2">
      <c r="A26" s="60">
        <v>21</v>
      </c>
      <c r="B26" s="248"/>
      <c r="C26" s="44" t="s">
        <v>73</v>
      </c>
      <c r="D26" s="60"/>
      <c r="E26" s="61">
        <v>60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>
        <f>'situatie centralizata'!AE34</f>
        <v>0</v>
      </c>
      <c r="Q26" s="63">
        <f>'situatie centralizata'!AJ34</f>
        <v>0</v>
      </c>
      <c r="R26" s="63">
        <v>0</v>
      </c>
      <c r="S26" s="63">
        <v>0</v>
      </c>
      <c r="T26" s="63">
        <v>1</v>
      </c>
      <c r="U26" s="63">
        <v>0</v>
      </c>
      <c r="V26" s="63"/>
      <c r="W26" s="63">
        <v>0</v>
      </c>
      <c r="X26" s="63">
        <v>0</v>
      </c>
      <c r="Y26" s="63">
        <v>2</v>
      </c>
      <c r="Z26" s="63">
        <v>3</v>
      </c>
      <c r="AA26" s="63">
        <v>2</v>
      </c>
      <c r="AB26" s="63">
        <v>0</v>
      </c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>
        <f>P26+Q26+R26+S26+T26+U26+V26+W26+X26+Y26+Z26+AA26+AB26+AC26+AD26+AE26+AF26+AG26+AH26+AI26+AJ26</f>
        <v>12</v>
      </c>
    </row>
    <row r="27" spans="1:37" s="64" customFormat="1" x14ac:dyDescent="0.2">
      <c r="A27" s="60">
        <v>22</v>
      </c>
      <c r="B27" s="248"/>
      <c r="C27" s="44" t="s">
        <v>53</v>
      </c>
      <c r="D27" s="60"/>
      <c r="E27" s="63" t="s">
        <v>18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 t="e">
        <f>'situatie centralizata'!#REF!</f>
        <v>#REF!</v>
      </c>
      <c r="Q27" s="63" t="e">
        <f>'situatie centralizata'!#REF!</f>
        <v>#REF!</v>
      </c>
      <c r="R27" s="63" t="s">
        <v>18</v>
      </c>
      <c r="S27" s="63" t="s">
        <v>18</v>
      </c>
      <c r="T27" s="63" t="s">
        <v>18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63" t="s">
        <v>18</v>
      </c>
      <c r="AB27" s="63" t="s">
        <v>18</v>
      </c>
      <c r="AC27" s="63"/>
      <c r="AD27" s="63" t="s">
        <v>18</v>
      </c>
      <c r="AE27" s="63" t="s">
        <v>18</v>
      </c>
      <c r="AF27" s="63" t="s">
        <v>18</v>
      </c>
      <c r="AG27" s="63" t="s">
        <v>18</v>
      </c>
      <c r="AH27" s="63" t="s">
        <v>18</v>
      </c>
      <c r="AI27" s="63" t="s">
        <v>18</v>
      </c>
      <c r="AJ27" s="63" t="s">
        <v>18</v>
      </c>
      <c r="AK27" s="63" t="s">
        <v>18</v>
      </c>
    </row>
    <row r="28" spans="1:37" s="64" customFormat="1" x14ac:dyDescent="0.2">
      <c r="A28" s="60"/>
      <c r="B28" s="249"/>
      <c r="C28" s="60"/>
      <c r="D28" s="60"/>
      <c r="E28" s="66">
        <f>SUM(E24:E27)</f>
        <v>120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90">
        <f>'situatie centralizata'!AE35</f>
        <v>0</v>
      </c>
      <c r="Q28" s="90">
        <f>'situatie centralizata'!AJ35</f>
        <v>0</v>
      </c>
      <c r="R28" s="90">
        <f>SUM(R24:R27)</f>
        <v>0</v>
      </c>
      <c r="S28" s="90">
        <f>SUM(S24:S27)</f>
        <v>0</v>
      </c>
      <c r="T28" s="90">
        <f>SUM(T24:T27)</f>
        <v>1</v>
      </c>
      <c r="U28" s="90">
        <f>SUM(U24:U27)</f>
        <v>0</v>
      </c>
      <c r="V28" s="63"/>
      <c r="W28" s="90">
        <f t="shared" ref="W28:AB28" si="1">SUM(W24:W27)</f>
        <v>0</v>
      </c>
      <c r="X28" s="90">
        <f t="shared" si="1"/>
        <v>1</v>
      </c>
      <c r="Y28" s="90">
        <f t="shared" si="1"/>
        <v>2</v>
      </c>
      <c r="Z28" s="90">
        <f t="shared" si="1"/>
        <v>5</v>
      </c>
      <c r="AA28" s="90">
        <f t="shared" si="1"/>
        <v>4</v>
      </c>
      <c r="AB28" s="90">
        <f t="shared" si="1"/>
        <v>0</v>
      </c>
      <c r="AC28" s="63"/>
      <c r="AD28" s="63">
        <v>1</v>
      </c>
      <c r="AE28" s="90">
        <f>SUM(AE24:AE27)</f>
        <v>6</v>
      </c>
      <c r="AF28" s="63"/>
      <c r="AG28" s="63"/>
      <c r="AH28" s="63"/>
      <c r="AI28" s="63"/>
      <c r="AJ28" s="63"/>
      <c r="AK28" s="90">
        <f>SUM(P28:AJ28)</f>
        <v>20</v>
      </c>
    </row>
    <row r="29" spans="1:37" s="64" customFormat="1" x14ac:dyDescent="0.2">
      <c r="A29" s="64">
        <v>24</v>
      </c>
      <c r="B29" s="250" t="s">
        <v>16</v>
      </c>
      <c r="C29" s="64" t="s">
        <v>54</v>
      </c>
      <c r="D29" s="64" t="s">
        <v>18</v>
      </c>
      <c r="E29" s="68"/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 t="e">
        <f>'situatie centralizata'!#REF!</f>
        <v>#REF!</v>
      </c>
      <c r="Q29" s="68" t="e">
        <f>'situatie centralizata'!#REF!</f>
        <v>#REF!</v>
      </c>
      <c r="R29" s="68" t="s">
        <v>18</v>
      </c>
      <c r="S29" s="68" t="s">
        <v>18</v>
      </c>
      <c r="T29" s="68" t="s">
        <v>18</v>
      </c>
      <c r="U29" s="68" t="s">
        <v>18</v>
      </c>
      <c r="V29" s="68" t="s">
        <v>18</v>
      </c>
      <c r="W29" s="68" t="s">
        <v>18</v>
      </c>
      <c r="X29" s="68" t="s">
        <v>18</v>
      </c>
      <c r="Y29" s="68" t="s">
        <v>18</v>
      </c>
      <c r="Z29" s="68" t="s">
        <v>18</v>
      </c>
      <c r="AA29" s="68" t="s">
        <v>18</v>
      </c>
      <c r="AB29" s="68" t="s">
        <v>18</v>
      </c>
      <c r="AC29" s="68" t="s">
        <v>18</v>
      </c>
      <c r="AD29" s="68" t="s">
        <v>18</v>
      </c>
      <c r="AE29" s="68" t="s">
        <v>18</v>
      </c>
      <c r="AF29" s="68" t="s">
        <v>18</v>
      </c>
      <c r="AG29" s="68" t="s">
        <v>18</v>
      </c>
      <c r="AH29" s="68" t="s">
        <v>18</v>
      </c>
      <c r="AI29" s="68" t="s">
        <v>18</v>
      </c>
      <c r="AJ29" s="68" t="s">
        <v>18</v>
      </c>
      <c r="AK29" s="68" t="s">
        <v>18</v>
      </c>
    </row>
    <row r="30" spans="1:37" s="64" customFormat="1" x14ac:dyDescent="0.2">
      <c r="A30" s="64">
        <v>25</v>
      </c>
      <c r="B30" s="250"/>
      <c r="C30" s="64" t="s">
        <v>55</v>
      </c>
      <c r="D30" s="64" t="s">
        <v>18</v>
      </c>
      <c r="E30" s="74">
        <v>60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>
        <f>'situatie centralizata'!AE38</f>
        <v>0</v>
      </c>
      <c r="Q30" s="68">
        <f>'situatie centralizata'!AJ38</f>
        <v>0</v>
      </c>
      <c r="R30" s="68">
        <v>0</v>
      </c>
      <c r="S30" s="68">
        <v>1</v>
      </c>
      <c r="T30" s="68">
        <v>0</v>
      </c>
      <c r="U30" s="68">
        <v>0</v>
      </c>
      <c r="V30" s="68" t="s">
        <v>18</v>
      </c>
      <c r="W30" s="68">
        <v>0</v>
      </c>
      <c r="X30" s="68">
        <v>0</v>
      </c>
      <c r="Y30" s="68">
        <v>3</v>
      </c>
      <c r="Z30" s="68">
        <v>6</v>
      </c>
      <c r="AA30" s="68">
        <v>5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112">
        <f>SUM(P30:AJ30)</f>
        <v>15</v>
      </c>
    </row>
    <row r="31" spans="1:37" s="64" customFormat="1" x14ac:dyDescent="0.2">
      <c r="A31" s="64">
        <v>26</v>
      </c>
      <c r="B31" s="250"/>
      <c r="C31" s="64" t="s">
        <v>56</v>
      </c>
      <c r="D31" s="64" t="s">
        <v>18</v>
      </c>
      <c r="E31" s="68"/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 t="e">
        <f>'situatie centralizata'!#REF!</f>
        <v>#REF!</v>
      </c>
      <c r="Q31" s="68" t="e">
        <f>'situatie centralizata'!#REF!</f>
        <v>#REF!</v>
      </c>
      <c r="R31" s="68" t="s">
        <v>18</v>
      </c>
      <c r="S31" s="68" t="s">
        <v>18</v>
      </c>
      <c r="T31" s="68" t="s">
        <v>18</v>
      </c>
      <c r="U31" s="68" t="s">
        <v>18</v>
      </c>
      <c r="V31" s="68" t="s">
        <v>18</v>
      </c>
      <c r="W31" s="68" t="s">
        <v>18</v>
      </c>
      <c r="X31" s="68" t="s">
        <v>18</v>
      </c>
      <c r="Y31" s="68" t="s">
        <v>18</v>
      </c>
      <c r="Z31" s="68" t="s">
        <v>18</v>
      </c>
      <c r="AA31" s="68" t="s">
        <v>18</v>
      </c>
      <c r="AB31" s="68" t="s">
        <v>18</v>
      </c>
      <c r="AC31" s="68" t="s">
        <v>18</v>
      </c>
      <c r="AD31" s="68" t="s">
        <v>18</v>
      </c>
      <c r="AE31" s="68" t="s">
        <v>18</v>
      </c>
      <c r="AF31" s="68" t="s">
        <v>18</v>
      </c>
      <c r="AG31" s="68" t="s">
        <v>18</v>
      </c>
      <c r="AH31" s="68" t="s">
        <v>18</v>
      </c>
      <c r="AI31" s="68" t="s">
        <v>18</v>
      </c>
      <c r="AJ31" s="68" t="s">
        <v>18</v>
      </c>
      <c r="AK31" s="68" t="s">
        <v>18</v>
      </c>
    </row>
    <row r="32" spans="1:37" s="64" customFormat="1" x14ac:dyDescent="0.2">
      <c r="A32" s="64">
        <v>27</v>
      </c>
      <c r="B32" s="250"/>
      <c r="C32" s="64" t="s">
        <v>75</v>
      </c>
      <c r="D32" s="64" t="s">
        <v>18</v>
      </c>
      <c r="E32" s="68"/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 t="e">
        <f>'situatie centralizata'!#REF!</f>
        <v>#REF!</v>
      </c>
      <c r="Q32" s="68" t="e">
        <f>'situatie centralizata'!#REF!</f>
        <v>#REF!</v>
      </c>
      <c r="R32" s="68" t="s">
        <v>18</v>
      </c>
      <c r="S32" s="68" t="s">
        <v>18</v>
      </c>
      <c r="T32" s="68" t="s">
        <v>18</v>
      </c>
      <c r="U32" s="68" t="s">
        <v>18</v>
      </c>
      <c r="V32" s="68" t="s">
        <v>18</v>
      </c>
      <c r="W32" s="68" t="s">
        <v>18</v>
      </c>
      <c r="X32" s="68" t="s">
        <v>18</v>
      </c>
      <c r="Y32" s="68" t="s">
        <v>18</v>
      </c>
      <c r="Z32" s="68" t="s">
        <v>18</v>
      </c>
      <c r="AA32" s="68" t="s">
        <v>18</v>
      </c>
      <c r="AB32" s="68" t="s">
        <v>18</v>
      </c>
      <c r="AC32" s="68" t="s">
        <v>18</v>
      </c>
      <c r="AD32" s="68" t="s">
        <v>18</v>
      </c>
      <c r="AE32" s="68" t="s">
        <v>18</v>
      </c>
      <c r="AF32" s="68" t="s">
        <v>18</v>
      </c>
      <c r="AG32" s="68" t="s">
        <v>18</v>
      </c>
      <c r="AH32" s="68" t="s">
        <v>18</v>
      </c>
      <c r="AI32" s="68" t="s">
        <v>18</v>
      </c>
      <c r="AJ32" s="68" t="s">
        <v>18</v>
      </c>
      <c r="AK32" s="68" t="s">
        <v>18</v>
      </c>
    </row>
    <row r="33" spans="1:37" s="64" customFormat="1" x14ac:dyDescent="0.2">
      <c r="B33" s="250"/>
      <c r="E33" s="76">
        <f>SUM(E29:E32)</f>
        <v>60</v>
      </c>
      <c r="F33" s="75"/>
      <c r="G33" s="75"/>
      <c r="H33" s="75"/>
      <c r="I33" s="75"/>
      <c r="J33" s="75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e">
        <f>'situatie centralizata'!#REF!</f>
        <v>#REF!</v>
      </c>
      <c r="P33" s="89">
        <f>'situatie centralizata'!AE39</f>
        <v>0</v>
      </c>
      <c r="Q33" s="89">
        <f>'situatie centralizata'!AJ39</f>
        <v>0</v>
      </c>
      <c r="R33" s="89">
        <f>SUM(R30:R32)</f>
        <v>0</v>
      </c>
      <c r="S33" s="89">
        <f>SUM(S30:S32)</f>
        <v>1</v>
      </c>
      <c r="T33" s="89">
        <f>SUM(T30:T32)</f>
        <v>0</v>
      </c>
      <c r="U33" s="89">
        <f>SUM(U30:U32)</f>
        <v>0</v>
      </c>
      <c r="V33" s="68" t="s">
        <v>18</v>
      </c>
      <c r="W33" s="89">
        <f>SUM(W30:W32)</f>
        <v>0</v>
      </c>
      <c r="X33" s="89">
        <f>SUM(X30:X32)</f>
        <v>0</v>
      </c>
      <c r="Y33" s="89">
        <f>SUM(Y30:Y32)</f>
        <v>3</v>
      </c>
      <c r="Z33" s="89">
        <f>SUM(Z30:Z32)</f>
        <v>6</v>
      </c>
      <c r="AA33" s="89">
        <f>SUM(AA30:AA32)</f>
        <v>5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89">
        <f>SUM(P33:AJ33)</f>
        <v>15</v>
      </c>
    </row>
    <row r="34" spans="1:37" s="64" customFormat="1" ht="12.75" customHeight="1" x14ac:dyDescent="0.2">
      <c r="A34" s="77">
        <v>29</v>
      </c>
      <c r="B34" s="251" t="s">
        <v>17</v>
      </c>
      <c r="C34" s="77" t="s">
        <v>57</v>
      </c>
      <c r="D34" s="77" t="s">
        <v>18</v>
      </c>
      <c r="E34" s="78">
        <v>60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>
        <f>'situatie centralizata'!AE40</f>
        <v>0</v>
      </c>
      <c r="Q34" s="80">
        <f>'situatie centralizata'!AJ40</f>
        <v>0</v>
      </c>
      <c r="R34" s="80">
        <v>2</v>
      </c>
      <c r="S34" s="80">
        <v>1</v>
      </c>
      <c r="T34" s="80">
        <v>2</v>
      </c>
      <c r="U34" s="80">
        <v>0</v>
      </c>
      <c r="V34" s="80" t="s">
        <v>18</v>
      </c>
      <c r="W34" s="80">
        <v>4</v>
      </c>
      <c r="X34" s="80">
        <v>2</v>
      </c>
      <c r="Y34" s="80">
        <v>2</v>
      </c>
      <c r="Z34" s="80">
        <v>3</v>
      </c>
      <c r="AA34" s="80">
        <v>4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>
        <f>SUM(P34:AJ34)</f>
        <v>20</v>
      </c>
    </row>
    <row r="35" spans="1:37" s="64" customFormat="1" x14ac:dyDescent="0.2">
      <c r="A35" s="77">
        <v>30</v>
      </c>
      <c r="B35" s="251"/>
      <c r="C35" s="77" t="s">
        <v>58</v>
      </c>
      <c r="D35" s="77" t="s">
        <v>18</v>
      </c>
      <c r="E35" s="80">
        <v>60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 t="e">
        <f>'situatie centralizata'!#REF!</f>
        <v>#REF!</v>
      </c>
      <c r="Q35" s="80" t="e">
        <f>'situatie centralizata'!#REF!</f>
        <v>#REF!</v>
      </c>
      <c r="R35" s="80">
        <v>2</v>
      </c>
      <c r="S35" s="80">
        <v>7</v>
      </c>
      <c r="T35" s="80">
        <v>2</v>
      </c>
      <c r="U35" s="80">
        <v>0</v>
      </c>
      <c r="V35" s="80" t="s">
        <v>18</v>
      </c>
      <c r="W35" s="80">
        <v>1</v>
      </c>
      <c r="X35" s="80">
        <v>4</v>
      </c>
      <c r="Y35" s="80">
        <v>4</v>
      </c>
      <c r="Z35" s="80">
        <v>6</v>
      </c>
      <c r="AA35" s="80">
        <v>7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 t="e">
        <f>SUM(P35:AJ35)</f>
        <v>#REF!</v>
      </c>
    </row>
    <row r="36" spans="1:37" s="64" customFormat="1" x14ac:dyDescent="0.2">
      <c r="A36" s="77">
        <v>31</v>
      </c>
      <c r="B36" s="251"/>
      <c r="C36" s="77" t="s">
        <v>59</v>
      </c>
      <c r="D36" s="77" t="s">
        <v>18</v>
      </c>
      <c r="E36" s="80" t="s">
        <v>18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 t="e">
        <f>'situatie centralizata'!#REF!</f>
        <v>#REF!</v>
      </c>
      <c r="Q36" s="80" t="e">
        <f>'situatie centralizata'!#REF!</f>
        <v>#REF!</v>
      </c>
      <c r="R36" s="80" t="s">
        <v>18</v>
      </c>
      <c r="S36" s="80" t="s">
        <v>18</v>
      </c>
      <c r="T36" s="80" t="s">
        <v>18</v>
      </c>
      <c r="U36" s="80" t="s">
        <v>18</v>
      </c>
      <c r="V36" s="80" t="s">
        <v>18</v>
      </c>
      <c r="W36" s="80" t="s">
        <v>18</v>
      </c>
      <c r="X36" s="80" t="s">
        <v>18</v>
      </c>
      <c r="Y36" s="80" t="s">
        <v>18</v>
      </c>
      <c r="Z36" s="80" t="s">
        <v>18</v>
      </c>
      <c r="AA36" s="80" t="s">
        <v>18</v>
      </c>
      <c r="AB36" s="80" t="s">
        <v>18</v>
      </c>
      <c r="AC36" s="80" t="s">
        <v>18</v>
      </c>
      <c r="AD36" s="80" t="s">
        <v>18</v>
      </c>
      <c r="AE36" s="80" t="s">
        <v>18</v>
      </c>
      <c r="AF36" s="80" t="s">
        <v>18</v>
      </c>
      <c r="AG36" s="80" t="s">
        <v>18</v>
      </c>
      <c r="AH36" s="80" t="s">
        <v>18</v>
      </c>
      <c r="AI36" s="80" t="s">
        <v>18</v>
      </c>
      <c r="AJ36" s="80" t="s">
        <v>18</v>
      </c>
      <c r="AK36" s="80" t="s">
        <v>18</v>
      </c>
    </row>
    <row r="37" spans="1:37" s="64" customFormat="1" ht="13.5" customHeight="1" x14ac:dyDescent="0.2">
      <c r="A37" s="77"/>
      <c r="B37" s="251"/>
      <c r="C37" s="77"/>
      <c r="D37" s="77"/>
      <c r="E37" s="82">
        <f>SUM(E34:E36)</f>
        <v>120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8">
        <f>'situatie centralizata'!AE43</f>
        <v>0</v>
      </c>
      <c r="Q37" s="88">
        <f>'situatie centralizata'!AJ43</f>
        <v>0</v>
      </c>
      <c r="R37" s="88">
        <f>SUM(R34:R36)</f>
        <v>4</v>
      </c>
      <c r="S37" s="88">
        <f>SUM(S34:S36)</f>
        <v>8</v>
      </c>
      <c r="T37" s="88">
        <f>SUM(T34:T36)</f>
        <v>4</v>
      </c>
      <c r="U37" s="88">
        <f>SUM(U34:U36)</f>
        <v>0</v>
      </c>
      <c r="V37" s="80" t="s">
        <v>18</v>
      </c>
      <c r="W37" s="88">
        <f>SUM(W34:W36)</f>
        <v>5</v>
      </c>
      <c r="X37" s="88">
        <f>SUM(X34:X36)</f>
        <v>6</v>
      </c>
      <c r="Y37" s="88">
        <f>SUM(Y34:Y36)</f>
        <v>6</v>
      </c>
      <c r="Z37" s="88">
        <f>SUM(Z34:Z36)</f>
        <v>9</v>
      </c>
      <c r="AA37" s="88">
        <f>SUM(AA34:AA36)</f>
        <v>11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8">
        <f>P37+Q37+R37+S37+T37+U37+W37+X37+Y37+Z37+AA37+AB37+AC37+AD37+AE37+AF37+AG37+AH37+AI37+AJ37</f>
        <v>53</v>
      </c>
    </row>
    <row r="38" spans="1:37" s="64" customFormat="1" x14ac:dyDescent="0.2">
      <c r="A38" s="87">
        <v>33</v>
      </c>
      <c r="B38" s="67" t="s">
        <v>28</v>
      </c>
      <c r="C38" s="87" t="s">
        <v>60</v>
      </c>
      <c r="D38" s="87" t="s">
        <v>18</v>
      </c>
      <c r="E38" s="67" t="s">
        <v>18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67" t="e">
        <f>'situatie centralizata'!#REF!</f>
        <v>#REF!</v>
      </c>
      <c r="Q38" s="67" t="e">
        <f>'situatie centralizata'!#REF!</f>
        <v>#REF!</v>
      </c>
      <c r="R38" s="67" t="s">
        <v>18</v>
      </c>
      <c r="S38" s="67" t="s">
        <v>18</v>
      </c>
      <c r="T38" s="67" t="s">
        <v>18</v>
      </c>
      <c r="U38" s="67" t="s">
        <v>18</v>
      </c>
      <c r="V38" s="67" t="s">
        <v>18</v>
      </c>
      <c r="W38" s="67" t="s">
        <v>18</v>
      </c>
      <c r="X38" s="67" t="s">
        <v>18</v>
      </c>
      <c r="Y38" s="67" t="s">
        <v>18</v>
      </c>
      <c r="Z38" s="67" t="s">
        <v>18</v>
      </c>
      <c r="AA38" s="67" t="s">
        <v>18</v>
      </c>
      <c r="AB38" s="67" t="s">
        <v>18</v>
      </c>
      <c r="AC38" s="67" t="s">
        <v>18</v>
      </c>
      <c r="AD38" s="67" t="s">
        <v>18</v>
      </c>
      <c r="AE38" s="67" t="s">
        <v>18</v>
      </c>
      <c r="AF38" s="67" t="s">
        <v>18</v>
      </c>
      <c r="AG38" s="67" t="s">
        <v>18</v>
      </c>
      <c r="AH38" s="67" t="s">
        <v>18</v>
      </c>
      <c r="AI38" s="67" t="s">
        <v>18</v>
      </c>
      <c r="AJ38" s="67" t="s">
        <v>18</v>
      </c>
      <c r="AK38" s="67" t="s">
        <v>18</v>
      </c>
    </row>
    <row r="39" spans="1:37" ht="15.75" customHeight="1" x14ac:dyDescent="0.2">
      <c r="A39" s="83"/>
      <c r="B39" s="84"/>
      <c r="C39" s="85"/>
      <c r="D39" s="85"/>
      <c r="E39" s="86"/>
      <c r="F39" s="86"/>
      <c r="G39" s="86"/>
      <c r="H39" s="86"/>
      <c r="I39" s="86"/>
      <c r="J39" s="86"/>
      <c r="K39" s="86" t="e">
        <f>'situatie centralizata'!#REF!</f>
        <v>#REF!</v>
      </c>
      <c r="L39" s="86" t="e">
        <f>'situatie centralizata'!#REF!</f>
        <v>#REF!</v>
      </c>
      <c r="M39" s="86" t="e">
        <f>'situatie centralizata'!#REF!</f>
        <v>#REF!</v>
      </c>
      <c r="N39" s="86" t="e">
        <f>'situatie centralizata'!#REF!</f>
        <v>#REF!</v>
      </c>
      <c r="O39" s="86" t="e">
        <f>'situatie centralizata'!#REF!</f>
        <v>#REF!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53" customFormat="1" x14ac:dyDescent="0.2">
      <c r="A40" s="49"/>
      <c r="B40" s="50" t="s">
        <v>24</v>
      </c>
      <c r="C40" s="50"/>
      <c r="D40" s="50"/>
      <c r="E40" s="58">
        <f>E37+E33+E28</f>
        <v>300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1" t="e">
        <f>'situatie centralizata'!#REF!</f>
        <v>#REF!</v>
      </c>
      <c r="L40" s="51" t="e">
        <f>'situatie centralizata'!#REF!</f>
        <v>#REF!</v>
      </c>
      <c r="M40" s="51" t="e">
        <f>'situatie centralizata'!#REF!</f>
        <v>#REF!</v>
      </c>
      <c r="N40" s="51" t="e">
        <f>'situatie centralizata'!#REF!</f>
        <v>#REF!</v>
      </c>
      <c r="O40" s="51" t="e">
        <f>'situatie centralizata'!#REF!</f>
        <v>#REF!</v>
      </c>
      <c r="P40" s="57">
        <f>'situatie centralizata'!AE44</f>
        <v>0</v>
      </c>
      <c r="Q40" s="57">
        <f>'situatie centralizata'!AJ44</f>
        <v>0</v>
      </c>
      <c r="R40" s="57">
        <f t="shared" ref="R40:W40" si="2">R37+R33+R28</f>
        <v>4</v>
      </c>
      <c r="S40" s="57">
        <f t="shared" si="2"/>
        <v>9</v>
      </c>
      <c r="T40" s="57">
        <f t="shared" si="2"/>
        <v>5</v>
      </c>
      <c r="U40" s="57">
        <f t="shared" si="2"/>
        <v>0</v>
      </c>
      <c r="V40" s="51" t="s">
        <v>18</v>
      </c>
      <c r="W40" s="57">
        <f t="shared" si="2"/>
        <v>5</v>
      </c>
      <c r="X40" s="57">
        <f>X37+X33+X28</f>
        <v>7</v>
      </c>
      <c r="Y40" s="57">
        <f>Y37+Y33+Y28</f>
        <v>11</v>
      </c>
      <c r="Z40" s="57">
        <f>Z37+Z33+Z28</f>
        <v>20</v>
      </c>
      <c r="AA40" s="57">
        <f>AA37+AA33+AA28</f>
        <v>20</v>
      </c>
      <c r="AB40" s="51"/>
      <c r="AC40" s="51">
        <f>AC28</f>
        <v>0</v>
      </c>
      <c r="AD40" s="51"/>
      <c r="AE40" s="51"/>
      <c r="AF40" s="51"/>
      <c r="AG40" s="51"/>
      <c r="AH40" s="51"/>
      <c r="AI40" s="51"/>
      <c r="AJ40" s="51"/>
      <c r="AK40" s="57">
        <f>SUM(P40:AJ40)</f>
        <v>81</v>
      </c>
    </row>
    <row r="41" spans="1:37" x14ac:dyDescent="0.2">
      <c r="B41" s="6" t="s">
        <v>84</v>
      </c>
      <c r="C41" s="7"/>
    </row>
    <row r="42" spans="1:37" x14ac:dyDescent="0.2">
      <c r="B42" s="7" t="s">
        <v>29</v>
      </c>
    </row>
    <row r="71" spans="2:41" ht="15" x14ac:dyDescent="0.2"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2"/>
    </row>
    <row r="77" spans="2:41" ht="15" x14ac:dyDescent="0.2">
      <c r="B77" s="22" t="s">
        <v>85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10">
    <mergeCell ref="Z71:AN71"/>
    <mergeCell ref="B24:B28"/>
    <mergeCell ref="B29:B33"/>
    <mergeCell ref="B34:B37"/>
    <mergeCell ref="A4:A5"/>
    <mergeCell ref="B4:B5"/>
    <mergeCell ref="C4:C5"/>
    <mergeCell ref="D4:D5"/>
    <mergeCell ref="B6:B15"/>
    <mergeCell ref="B16:B23"/>
  </mergeCells>
  <phoneticPr fontId="5" type="noConversion"/>
  <pageMargins left="0.75" right="0.75" top="1" bottom="1" header="0.5" footer="0.5"/>
  <pageSetup paperSize="9" scale="86" orientation="landscape" useFirstPageNumber="1" verticalDpi="4" r:id="rId1"/>
  <headerFooter alignWithMargins="0"/>
  <rowBreaks count="1" manualBreakCount="1">
    <brk id="43" max="16383" man="1"/>
  </rowBreaks>
  <colBreaks count="2" manualBreakCount="2">
    <brk id="24" max="79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6"/>
  <sheetViews>
    <sheetView topLeftCell="A13" zoomScaleNormal="100" workbookViewId="0">
      <selection activeCell="AG41" sqref="AG41:AJ41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8.140625" style="6" customWidth="1"/>
    <col min="6" max="10" width="2" style="6" hidden="1" customWidth="1"/>
    <col min="11" max="11" width="2.5703125" style="6" hidden="1" customWidth="1"/>
    <col min="12" max="13" width="2" style="6" hidden="1" customWidth="1"/>
    <col min="14" max="14" width="2.5703125" style="6" hidden="1" customWidth="1"/>
    <col min="15" max="16" width="2.5703125" style="6" customWidth="1"/>
    <col min="17" max="17" width="3" style="6" hidden="1" customWidth="1"/>
    <col min="18" max="18" width="3" style="6" customWidth="1"/>
    <col min="19" max="34" width="3" style="6" bestFit="1" customWidth="1"/>
    <col min="35" max="35" width="3" style="6" customWidth="1"/>
    <col min="36" max="36" width="3" style="6" bestFit="1" customWidth="1"/>
    <col min="37" max="39" width="3" style="6" customWidth="1"/>
    <col min="40" max="40" width="6" style="6" customWidth="1"/>
    <col min="41" max="16384" width="9.140625" style="6"/>
  </cols>
  <sheetData>
    <row r="1" spans="1:40" s="4" customFormat="1" x14ac:dyDescent="0.2">
      <c r="A1" s="6" t="s">
        <v>43</v>
      </c>
    </row>
    <row r="3" spans="1:40" s="4" customFormat="1" x14ac:dyDescent="0.2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x14ac:dyDescent="0.2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4" customFormat="1" ht="12.75" customHeight="1" x14ac:dyDescent="0.2">
      <c r="A5" s="252" t="s">
        <v>0</v>
      </c>
      <c r="B5" s="254" t="s">
        <v>1</v>
      </c>
      <c r="C5" s="256" t="s">
        <v>80</v>
      </c>
      <c r="D5" s="258" t="s">
        <v>2</v>
      </c>
      <c r="E5" s="37" t="s">
        <v>3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4">
        <v>6</v>
      </c>
      <c r="L5" s="14">
        <v>7</v>
      </c>
      <c r="M5" s="13">
        <v>8</v>
      </c>
      <c r="N5" s="14">
        <v>9</v>
      </c>
      <c r="O5" s="14">
        <v>6</v>
      </c>
      <c r="P5" s="14">
        <v>7</v>
      </c>
      <c r="Q5" s="14">
        <v>10</v>
      </c>
      <c r="R5" s="14">
        <v>8</v>
      </c>
      <c r="S5" s="14">
        <v>11</v>
      </c>
      <c r="T5" s="14">
        <v>12</v>
      </c>
      <c r="U5" s="14">
        <v>13</v>
      </c>
      <c r="V5" s="14">
        <v>14</v>
      </c>
      <c r="W5" s="14">
        <v>15</v>
      </c>
      <c r="X5" s="14">
        <v>16</v>
      </c>
      <c r="Y5" s="14">
        <v>17</v>
      </c>
      <c r="Z5" s="14">
        <v>18</v>
      </c>
      <c r="AA5" s="15">
        <v>19</v>
      </c>
      <c r="AB5" s="42">
        <v>20</v>
      </c>
      <c r="AC5" s="14">
        <v>21</v>
      </c>
      <c r="AD5" s="14">
        <v>22</v>
      </c>
      <c r="AE5" s="14">
        <v>23</v>
      </c>
      <c r="AF5" s="14">
        <v>24</v>
      </c>
      <c r="AG5" s="14">
        <v>25</v>
      </c>
      <c r="AH5" s="14">
        <v>26</v>
      </c>
      <c r="AI5" s="14">
        <v>27</v>
      </c>
      <c r="AJ5" s="14">
        <v>28</v>
      </c>
      <c r="AK5" s="34">
        <v>29</v>
      </c>
      <c r="AL5" s="34">
        <v>30</v>
      </c>
      <c r="AM5" s="34">
        <v>31</v>
      </c>
      <c r="AN5" s="266" t="s">
        <v>42</v>
      </c>
    </row>
    <row r="6" spans="1:40" s="4" customFormat="1" x14ac:dyDescent="0.2">
      <c r="A6" s="253"/>
      <c r="B6" s="255"/>
      <c r="C6" s="257"/>
      <c r="D6" s="259"/>
      <c r="E6" s="2" t="s">
        <v>20</v>
      </c>
      <c r="F6" s="20"/>
      <c r="G6" s="20"/>
      <c r="H6" s="20"/>
      <c r="I6" s="20"/>
      <c r="J6" s="20"/>
      <c r="K6" s="2" t="s">
        <v>20</v>
      </c>
      <c r="L6" s="2" t="s">
        <v>20</v>
      </c>
      <c r="M6" s="1" t="s">
        <v>20</v>
      </c>
      <c r="N6" s="2" t="s">
        <v>20</v>
      </c>
      <c r="O6" s="113" t="s">
        <v>20</v>
      </c>
      <c r="P6" s="113" t="s">
        <v>20</v>
      </c>
      <c r="Q6" s="2" t="s">
        <v>20</v>
      </c>
      <c r="R6" s="113" t="s">
        <v>20</v>
      </c>
      <c r="S6" s="2" t="s">
        <v>20</v>
      </c>
      <c r="T6" s="2" t="s">
        <v>20</v>
      </c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  <c r="Z6" s="2" t="s">
        <v>20</v>
      </c>
      <c r="AA6" s="3" t="s">
        <v>20</v>
      </c>
      <c r="AB6" s="33" t="s">
        <v>20</v>
      </c>
      <c r="AC6" s="2" t="s">
        <v>20</v>
      </c>
      <c r="AD6" s="2" t="s">
        <v>20</v>
      </c>
      <c r="AE6" s="2" t="s">
        <v>20</v>
      </c>
      <c r="AF6" s="2" t="s">
        <v>20</v>
      </c>
      <c r="AG6" s="2" t="s">
        <v>20</v>
      </c>
      <c r="AH6" s="2" t="s">
        <v>20</v>
      </c>
      <c r="AI6" s="2" t="s">
        <v>20</v>
      </c>
      <c r="AJ6" s="2" t="s">
        <v>20</v>
      </c>
      <c r="AK6" s="2" t="s">
        <v>20</v>
      </c>
      <c r="AL6" s="2" t="s">
        <v>20</v>
      </c>
      <c r="AM6" s="2" t="s">
        <v>20</v>
      </c>
      <c r="AN6" s="267"/>
    </row>
    <row r="7" spans="1:40" s="4" customFormat="1" x14ac:dyDescent="0.2">
      <c r="A7" s="54">
        <v>1</v>
      </c>
      <c r="B7" s="260" t="s">
        <v>4</v>
      </c>
      <c r="C7" s="71" t="s">
        <v>61</v>
      </c>
      <c r="D7" s="54" t="s">
        <v>5</v>
      </c>
      <c r="E7" s="47">
        <v>138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56" t="s">
        <v>18</v>
      </c>
      <c r="P7" s="56" t="s">
        <v>18</v>
      </c>
      <c r="Q7" s="47"/>
      <c r="R7" s="56" t="s">
        <v>18</v>
      </c>
      <c r="S7" s="47">
        <v>0</v>
      </c>
      <c r="T7" s="47" t="e">
        <f>'situatie centralizata'!#REF!</f>
        <v>#REF!</v>
      </c>
      <c r="U7" s="47">
        <v>0</v>
      </c>
      <c r="V7" s="47">
        <v>0</v>
      </c>
      <c r="W7" s="47">
        <v>0</v>
      </c>
      <c r="X7" s="47">
        <v>0</v>
      </c>
      <c r="Y7" s="56" t="s">
        <v>18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56" t="s">
        <v>18</v>
      </c>
      <c r="AG7" s="47">
        <v>0</v>
      </c>
      <c r="AH7" s="47">
        <v>0</v>
      </c>
      <c r="AI7" s="47">
        <v>0</v>
      </c>
      <c r="AJ7" s="47">
        <v>0</v>
      </c>
      <c r="AK7" s="47"/>
      <c r="AL7" s="47"/>
      <c r="AM7" s="47"/>
      <c r="AN7" s="47" t="e">
        <f>SUM(S7:AM7)</f>
        <v>#REF!</v>
      </c>
    </row>
    <row r="8" spans="1:40" s="4" customFormat="1" x14ac:dyDescent="0.2">
      <c r="A8" s="54">
        <v>2</v>
      </c>
      <c r="B8" s="261"/>
      <c r="C8" s="54" t="s">
        <v>45</v>
      </c>
      <c r="D8" s="54" t="s">
        <v>6</v>
      </c>
      <c r="E8" s="47">
        <v>36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56" t="s">
        <v>18</v>
      </c>
      <c r="P8" s="56" t="s">
        <v>18</v>
      </c>
      <c r="Q8" s="47"/>
      <c r="R8" s="56" t="s">
        <v>18</v>
      </c>
      <c r="S8" s="47">
        <v>0</v>
      </c>
      <c r="T8" s="47" t="str">
        <f>'situatie centralizata'!AI15</f>
        <v>-</v>
      </c>
      <c r="U8" s="47">
        <v>0</v>
      </c>
      <c r="V8" s="47">
        <v>0</v>
      </c>
      <c r="W8" s="47">
        <v>0</v>
      </c>
      <c r="X8" s="47">
        <v>0</v>
      </c>
      <c r="Y8" s="56" t="s">
        <v>18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56" t="s">
        <v>18</v>
      </c>
      <c r="AG8" s="47">
        <v>0</v>
      </c>
      <c r="AH8" s="47">
        <v>0</v>
      </c>
      <c r="AI8" s="47">
        <v>0</v>
      </c>
      <c r="AJ8" s="47">
        <v>0</v>
      </c>
      <c r="AK8" s="47"/>
      <c r="AL8" s="47"/>
      <c r="AM8" s="47"/>
      <c r="AN8" s="47">
        <f t="shared" ref="AN8:AN16" si="0">SUM(S8:AM8)</f>
        <v>0</v>
      </c>
    </row>
    <row r="9" spans="1:40" s="4" customFormat="1" x14ac:dyDescent="0.2">
      <c r="A9" s="54">
        <v>3</v>
      </c>
      <c r="B9" s="261"/>
      <c r="C9" s="54" t="s">
        <v>46</v>
      </c>
      <c r="D9" s="54" t="s">
        <v>13</v>
      </c>
      <c r="E9" s="47">
        <v>38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56" t="s">
        <v>18</v>
      </c>
      <c r="P9" s="56" t="s">
        <v>18</v>
      </c>
      <c r="Q9" s="47"/>
      <c r="R9" s="56" t="s">
        <v>18</v>
      </c>
      <c r="S9" s="47">
        <v>0</v>
      </c>
      <c r="T9" s="47" t="str">
        <f>'situatie centralizata'!AI18</f>
        <v>-</v>
      </c>
      <c r="U9" s="47">
        <v>0</v>
      </c>
      <c r="V9" s="47">
        <v>0</v>
      </c>
      <c r="W9" s="47">
        <v>0</v>
      </c>
      <c r="X9" s="47">
        <v>0</v>
      </c>
      <c r="Y9" s="56" t="s">
        <v>18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56" t="s">
        <v>18</v>
      </c>
      <c r="AG9" s="47">
        <v>0</v>
      </c>
      <c r="AH9" s="47">
        <v>0</v>
      </c>
      <c r="AI9" s="47">
        <v>0</v>
      </c>
      <c r="AJ9" s="47">
        <v>0</v>
      </c>
      <c r="AK9" s="47"/>
      <c r="AL9" s="47"/>
      <c r="AM9" s="47"/>
      <c r="AN9" s="47">
        <f t="shared" si="0"/>
        <v>0</v>
      </c>
    </row>
    <row r="10" spans="1:40" s="4" customFormat="1" x14ac:dyDescent="0.2">
      <c r="A10" s="54">
        <v>4</v>
      </c>
      <c r="B10" s="261"/>
      <c r="C10" s="54" t="s">
        <v>47</v>
      </c>
      <c r="D10" s="54" t="s">
        <v>7</v>
      </c>
      <c r="E10" s="47">
        <v>53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56" t="s">
        <v>18</v>
      </c>
      <c r="P10" s="56" t="s">
        <v>18</v>
      </c>
      <c r="Q10" s="47"/>
      <c r="R10" s="56" t="s">
        <v>18</v>
      </c>
      <c r="S10" s="47">
        <v>0</v>
      </c>
      <c r="T10" s="47" t="e">
        <f>'situatie centralizata'!#REF!</f>
        <v>#REF!</v>
      </c>
      <c r="U10" s="47">
        <v>0</v>
      </c>
      <c r="V10" s="47">
        <v>0</v>
      </c>
      <c r="W10" s="47">
        <v>0</v>
      </c>
      <c r="X10" s="47">
        <v>0</v>
      </c>
      <c r="Y10" s="56" t="s">
        <v>18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56" t="s">
        <v>18</v>
      </c>
      <c r="AG10" s="47">
        <v>0</v>
      </c>
      <c r="AH10" s="47">
        <v>0</v>
      </c>
      <c r="AI10" s="47">
        <v>0</v>
      </c>
      <c r="AJ10" s="47">
        <v>0</v>
      </c>
      <c r="AK10" s="47"/>
      <c r="AL10" s="47"/>
      <c r="AM10" s="47"/>
      <c r="AN10" s="47" t="e">
        <f t="shared" si="0"/>
        <v>#REF!</v>
      </c>
    </row>
    <row r="11" spans="1:40" s="4" customFormat="1" x14ac:dyDescent="0.2">
      <c r="A11" s="54">
        <v>5</v>
      </c>
      <c r="B11" s="261"/>
      <c r="C11" s="54" t="s">
        <v>62</v>
      </c>
      <c r="D11" s="54" t="s">
        <v>8</v>
      </c>
      <c r="E11" s="47">
        <v>74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56" t="s">
        <v>18</v>
      </c>
      <c r="P11" s="56" t="s">
        <v>18</v>
      </c>
      <c r="Q11" s="47"/>
      <c r="R11" s="56" t="s">
        <v>18</v>
      </c>
      <c r="S11" s="47">
        <v>0</v>
      </c>
      <c r="T11" s="47" t="e">
        <f>'situatie centralizata'!#REF!</f>
        <v>#REF!</v>
      </c>
      <c r="U11" s="47">
        <v>0</v>
      </c>
      <c r="V11" s="47">
        <v>0</v>
      </c>
      <c r="W11" s="47">
        <v>0</v>
      </c>
      <c r="X11" s="47">
        <v>0</v>
      </c>
      <c r="Y11" s="56" t="s">
        <v>18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56" t="s">
        <v>18</v>
      </c>
      <c r="AG11" s="47">
        <v>0</v>
      </c>
      <c r="AH11" s="47">
        <v>0</v>
      </c>
      <c r="AI11" s="47">
        <v>0</v>
      </c>
      <c r="AJ11" s="47">
        <v>0</v>
      </c>
      <c r="AK11" s="47"/>
      <c r="AL11" s="47"/>
      <c r="AM11" s="47"/>
      <c r="AN11" s="47" t="e">
        <f t="shared" si="0"/>
        <v>#REF!</v>
      </c>
    </row>
    <row r="12" spans="1:40" s="4" customFormat="1" x14ac:dyDescent="0.2">
      <c r="A12" s="54">
        <v>6</v>
      </c>
      <c r="B12" s="261"/>
      <c r="C12" s="54" t="s">
        <v>49</v>
      </c>
      <c r="D12" s="54" t="s">
        <v>9</v>
      </c>
      <c r="E12" s="47">
        <v>28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56" t="s">
        <v>18</v>
      </c>
      <c r="P12" s="56" t="s">
        <v>18</v>
      </c>
      <c r="Q12" s="47"/>
      <c r="R12" s="56" t="s">
        <v>18</v>
      </c>
      <c r="S12" s="47">
        <v>0</v>
      </c>
      <c r="T12" s="47" t="e">
        <f>'situatie centralizata'!#REF!</f>
        <v>#REF!</v>
      </c>
      <c r="U12" s="47">
        <v>0</v>
      </c>
      <c r="V12" s="47">
        <v>0</v>
      </c>
      <c r="W12" s="47">
        <v>0</v>
      </c>
      <c r="X12" s="47">
        <v>0</v>
      </c>
      <c r="Y12" s="56" t="s">
        <v>18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56" t="s">
        <v>18</v>
      </c>
      <c r="AG12" s="47">
        <v>0</v>
      </c>
      <c r="AH12" s="47">
        <v>0</v>
      </c>
      <c r="AI12" s="47">
        <v>0</v>
      </c>
      <c r="AJ12" s="47">
        <v>0</v>
      </c>
      <c r="AK12" s="47"/>
      <c r="AL12" s="47"/>
      <c r="AM12" s="47"/>
      <c r="AN12" s="47" t="e">
        <f t="shared" si="0"/>
        <v>#REF!</v>
      </c>
    </row>
    <row r="13" spans="1:40" s="4" customFormat="1" x14ac:dyDescent="0.2">
      <c r="A13" s="54">
        <v>7</v>
      </c>
      <c r="B13" s="261"/>
      <c r="C13" s="54" t="s">
        <v>50</v>
      </c>
      <c r="D13" s="54" t="s">
        <v>10</v>
      </c>
      <c r="E13" s="47">
        <v>25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56" t="s">
        <v>18</v>
      </c>
      <c r="P13" s="56" t="s">
        <v>18</v>
      </c>
      <c r="Q13" s="47"/>
      <c r="R13" s="56" t="s">
        <v>18</v>
      </c>
      <c r="S13" s="47">
        <v>0</v>
      </c>
      <c r="T13" s="47" t="e">
        <f>'situatie centralizata'!#REF!</f>
        <v>#REF!</v>
      </c>
      <c r="U13" s="47">
        <v>0</v>
      </c>
      <c r="V13" s="47">
        <v>0</v>
      </c>
      <c r="W13" s="47">
        <v>0</v>
      </c>
      <c r="X13" s="47">
        <v>0</v>
      </c>
      <c r="Y13" s="56" t="s">
        <v>18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 t="s">
        <v>18</v>
      </c>
      <c r="AG13" s="47">
        <v>0</v>
      </c>
      <c r="AH13" s="47">
        <v>0</v>
      </c>
      <c r="AI13" s="47">
        <v>0</v>
      </c>
      <c r="AJ13" s="47">
        <v>0</v>
      </c>
      <c r="AK13" s="47"/>
      <c r="AL13" s="47"/>
      <c r="AM13" s="47"/>
      <c r="AN13" s="47" t="e">
        <f t="shared" si="0"/>
        <v>#REF!</v>
      </c>
    </row>
    <row r="14" spans="1:40" s="4" customFormat="1" x14ac:dyDescent="0.2">
      <c r="A14" s="54">
        <v>8</v>
      </c>
      <c r="B14" s="261"/>
      <c r="C14" s="54" t="s">
        <v>51</v>
      </c>
      <c r="D14" s="54" t="s">
        <v>11</v>
      </c>
      <c r="E14" s="47">
        <v>35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56" t="s">
        <v>18</v>
      </c>
      <c r="P14" s="56" t="s">
        <v>18</v>
      </c>
      <c r="Q14" s="47"/>
      <c r="R14" s="56" t="s">
        <v>18</v>
      </c>
      <c r="S14" s="47">
        <v>0</v>
      </c>
      <c r="T14" s="47" t="e">
        <f>'situatie centralizata'!#REF!</f>
        <v>#REF!</v>
      </c>
      <c r="U14" s="47">
        <v>0</v>
      </c>
      <c r="V14" s="47">
        <v>0</v>
      </c>
      <c r="W14" s="47">
        <v>0</v>
      </c>
      <c r="X14" s="47">
        <v>0</v>
      </c>
      <c r="Y14" s="56" t="s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 t="s">
        <v>18</v>
      </c>
      <c r="AG14" s="47">
        <v>0</v>
      </c>
      <c r="AH14" s="47">
        <v>0</v>
      </c>
      <c r="AI14" s="47">
        <v>0</v>
      </c>
      <c r="AJ14" s="47">
        <v>0</v>
      </c>
      <c r="AK14" s="47"/>
      <c r="AL14" s="47"/>
      <c r="AM14" s="47"/>
      <c r="AN14" s="47" t="e">
        <f t="shared" si="0"/>
        <v>#REF!</v>
      </c>
    </row>
    <row r="15" spans="1:40" s="4" customFormat="1" x14ac:dyDescent="0.2">
      <c r="A15" s="54">
        <v>9</v>
      </c>
      <c r="B15" s="261"/>
      <c r="C15" s="54" t="s">
        <v>52</v>
      </c>
      <c r="D15" s="54" t="s">
        <v>12</v>
      </c>
      <c r="E15" s="47">
        <v>31</v>
      </c>
      <c r="F15" s="55"/>
      <c r="G15" s="55"/>
      <c r="H15" s="55"/>
      <c r="I15" s="55"/>
      <c r="J15" s="55"/>
      <c r="K15" s="47" t="e">
        <f>'situatie centralizata'!#REF!</f>
        <v>#REF!</v>
      </c>
      <c r="L15" s="47" t="e">
        <f>'situatie centralizata'!#REF!</f>
        <v>#REF!</v>
      </c>
      <c r="M15" s="47" t="e">
        <f>'situatie centralizata'!#REF!</f>
        <v>#REF!</v>
      </c>
      <c r="N15" s="47" t="e">
        <f>'situatie centralizata'!#REF!</f>
        <v>#REF!</v>
      </c>
      <c r="O15" s="56" t="s">
        <v>18</v>
      </c>
      <c r="P15" s="56" t="s">
        <v>18</v>
      </c>
      <c r="Q15" s="47"/>
      <c r="R15" s="56" t="s">
        <v>18</v>
      </c>
      <c r="S15" s="47">
        <v>0</v>
      </c>
      <c r="T15" s="47" t="e">
        <f>'situatie centralizata'!#REF!</f>
        <v>#REF!</v>
      </c>
      <c r="U15" s="47">
        <v>0</v>
      </c>
      <c r="V15" s="47">
        <v>0</v>
      </c>
      <c r="W15" s="47">
        <v>0</v>
      </c>
      <c r="X15" s="47">
        <v>0</v>
      </c>
      <c r="Y15" s="56" t="s">
        <v>18</v>
      </c>
      <c r="Z15" s="47">
        <v>1</v>
      </c>
      <c r="AA15" s="47">
        <v>0</v>
      </c>
      <c r="AB15" s="47">
        <v>0</v>
      </c>
      <c r="AC15" s="47">
        <v>0</v>
      </c>
      <c r="AD15" s="47">
        <v>1</v>
      </c>
      <c r="AE15" s="47">
        <v>0</v>
      </c>
      <c r="AF15" s="56" t="s">
        <v>18</v>
      </c>
      <c r="AG15" s="47">
        <v>0</v>
      </c>
      <c r="AH15" s="47">
        <v>0</v>
      </c>
      <c r="AI15" s="47">
        <v>0</v>
      </c>
      <c r="AJ15" s="47">
        <v>0</v>
      </c>
      <c r="AK15" s="47"/>
      <c r="AL15" s="47"/>
      <c r="AM15" s="47"/>
      <c r="AN15" s="47" t="e">
        <f t="shared" si="0"/>
        <v>#REF!</v>
      </c>
    </row>
    <row r="16" spans="1:40" x14ac:dyDescent="0.2">
      <c r="A16" s="54"/>
      <c r="B16" s="262"/>
      <c r="C16" s="54"/>
      <c r="D16" s="54"/>
      <c r="E16" s="56"/>
      <c r="F16" s="91"/>
      <c r="G16" s="91"/>
      <c r="H16" s="91"/>
      <c r="I16" s="91"/>
      <c r="J16" s="91"/>
      <c r="K16" s="56" t="e">
        <f>'situatie centralizata'!#REF!</f>
        <v>#REF!</v>
      </c>
      <c r="L16" s="56" t="e">
        <f>'situatie centralizata'!#REF!</f>
        <v>#REF!</v>
      </c>
      <c r="M16" s="56" t="e">
        <f>'situatie centralizata'!#REF!</f>
        <v>#REF!</v>
      </c>
      <c r="N16" s="56" t="e">
        <f>'situatie centralizata'!#REF!</f>
        <v>#REF!</v>
      </c>
      <c r="O16" s="56" t="s">
        <v>18</v>
      </c>
      <c r="P16" s="56" t="s">
        <v>18</v>
      </c>
      <c r="Q16" s="56"/>
      <c r="R16" s="56" t="s">
        <v>18</v>
      </c>
      <c r="S16" s="92">
        <f>'situatie centralizata'!AD25</f>
        <v>0</v>
      </c>
      <c r="T16" s="92">
        <f>'situatie centralizata'!AI25</f>
        <v>0</v>
      </c>
      <c r="U16" s="92">
        <f>SUM(U7:U15)</f>
        <v>0</v>
      </c>
      <c r="V16" s="92">
        <f>SUM(V7:V15)</f>
        <v>0</v>
      </c>
      <c r="W16" s="92">
        <f>SUM(W7:W15)</f>
        <v>0</v>
      </c>
      <c r="X16" s="92">
        <f>SUM(X7:X15)</f>
        <v>0</v>
      </c>
      <c r="Y16" s="56" t="s">
        <v>18</v>
      </c>
      <c r="Z16" s="92">
        <f>SUM(Z7:Z15)</f>
        <v>1</v>
      </c>
      <c r="AA16" s="92">
        <f>SUM(AA7:AA15)</f>
        <v>1</v>
      </c>
      <c r="AB16" s="92">
        <f>SUM(AB7:AB15)</f>
        <v>0</v>
      </c>
      <c r="AC16" s="92">
        <f>SUM(AC7:AC15)</f>
        <v>0</v>
      </c>
      <c r="AD16" s="92">
        <f>SUM(AD7:AD15)</f>
        <v>1</v>
      </c>
      <c r="AE16" s="56">
        <v>0</v>
      </c>
      <c r="AF16" s="56" t="s">
        <v>18</v>
      </c>
      <c r="AG16" s="56">
        <v>0</v>
      </c>
      <c r="AH16" s="56">
        <v>0</v>
      </c>
      <c r="AI16" s="56">
        <v>0</v>
      </c>
      <c r="AJ16" s="56">
        <v>0</v>
      </c>
      <c r="AK16" s="56"/>
      <c r="AL16" s="56"/>
      <c r="AM16" s="56"/>
      <c r="AN16" s="92">
        <f t="shared" si="0"/>
        <v>3</v>
      </c>
    </row>
    <row r="17" spans="1:40" x14ac:dyDescent="0.2">
      <c r="A17" s="64">
        <v>11</v>
      </c>
      <c r="B17" s="263" t="s">
        <v>14</v>
      </c>
      <c r="C17" s="43" t="s">
        <v>64</v>
      </c>
      <c r="D17" s="64"/>
      <c r="E17" s="68">
        <v>15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s">
        <v>18</v>
      </c>
      <c r="P17" s="68" t="s">
        <v>18</v>
      </c>
      <c r="Q17" s="68"/>
      <c r="R17" s="68" t="s">
        <v>18</v>
      </c>
      <c r="S17" s="68">
        <f>'situatie centralizata'!AD26</f>
        <v>0</v>
      </c>
      <c r="T17" s="68">
        <f>'situatie centralizata'!AI26</f>
        <v>0</v>
      </c>
      <c r="U17" s="68">
        <v>0</v>
      </c>
      <c r="V17" s="68">
        <v>0</v>
      </c>
      <c r="W17" s="68">
        <v>0</v>
      </c>
      <c r="X17" s="68" t="s">
        <v>18</v>
      </c>
      <c r="Y17" s="68" t="s">
        <v>18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>SUM(S17:AM17)</f>
        <v>0</v>
      </c>
    </row>
    <row r="18" spans="1:40" x14ac:dyDescent="0.2">
      <c r="A18" s="64">
        <v>12</v>
      </c>
      <c r="B18" s="264"/>
      <c r="C18" s="43" t="s">
        <v>65</v>
      </c>
      <c r="D18" s="64"/>
      <c r="E18" s="68">
        <v>16</v>
      </c>
      <c r="F18" s="69"/>
      <c r="G18" s="69"/>
      <c r="H18" s="69"/>
      <c r="I18" s="69"/>
      <c r="J18" s="69"/>
      <c r="K18" s="68"/>
      <c r="L18" s="68"/>
      <c r="M18" s="68"/>
      <c r="N18" s="68"/>
      <c r="O18" s="68" t="s">
        <v>18</v>
      </c>
      <c r="P18" s="68" t="s">
        <v>18</v>
      </c>
      <c r="Q18" s="68"/>
      <c r="R18" s="68" t="s">
        <v>18</v>
      </c>
      <c r="S18" s="68">
        <f>SUM(S7:S15)</f>
        <v>0</v>
      </c>
      <c r="T18" s="68">
        <v>0</v>
      </c>
      <c r="U18" s="68">
        <v>0</v>
      </c>
      <c r="V18" s="68">
        <v>0</v>
      </c>
      <c r="W18" s="68">
        <v>0</v>
      </c>
      <c r="X18" s="68" t="s">
        <v>18</v>
      </c>
      <c r="Y18" s="68" t="s">
        <v>18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ref="AN18:AN24" si="1">SUM(S18:AM18)</f>
        <v>0</v>
      </c>
    </row>
    <row r="19" spans="1:40" x14ac:dyDescent="0.2">
      <c r="A19" s="64">
        <v>13</v>
      </c>
      <c r="B19" s="264"/>
      <c r="C19" s="43" t="s">
        <v>66</v>
      </c>
      <c r="D19" s="64"/>
      <c r="E19" s="68">
        <v>16</v>
      </c>
      <c r="F19" s="69"/>
      <c r="G19" s="69"/>
      <c r="H19" s="69"/>
      <c r="I19" s="69"/>
      <c r="J19" s="69"/>
      <c r="K19" s="68"/>
      <c r="L19" s="68"/>
      <c r="M19" s="68"/>
      <c r="N19" s="68"/>
      <c r="O19" s="68" t="s">
        <v>18</v>
      </c>
      <c r="P19" s="68" t="s">
        <v>18</v>
      </c>
      <c r="Q19" s="68"/>
      <c r="R19" s="68" t="s">
        <v>18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 t="s">
        <v>18</v>
      </c>
      <c r="Y19" s="68" t="s">
        <v>18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0</v>
      </c>
    </row>
    <row r="20" spans="1:40" x14ac:dyDescent="0.2">
      <c r="A20" s="64">
        <v>14</v>
      </c>
      <c r="B20" s="264"/>
      <c r="C20" s="43" t="s">
        <v>67</v>
      </c>
      <c r="D20" s="64"/>
      <c r="E20" s="68">
        <v>16</v>
      </c>
      <c r="F20" s="69"/>
      <c r="G20" s="69"/>
      <c r="H20" s="69"/>
      <c r="I20" s="69"/>
      <c r="J20" s="69"/>
      <c r="K20" s="68"/>
      <c r="L20" s="68"/>
      <c r="M20" s="68"/>
      <c r="N20" s="68"/>
      <c r="O20" s="68" t="s">
        <v>18</v>
      </c>
      <c r="P20" s="68" t="s">
        <v>18</v>
      </c>
      <c r="Q20" s="68"/>
      <c r="R20" s="68" t="s">
        <v>18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0</v>
      </c>
    </row>
    <row r="21" spans="1:40" x14ac:dyDescent="0.2">
      <c r="A21" s="64">
        <v>15</v>
      </c>
      <c r="B21" s="264"/>
      <c r="C21" s="43" t="s">
        <v>68</v>
      </c>
      <c r="D21" s="64"/>
      <c r="E21" s="68">
        <v>21</v>
      </c>
      <c r="F21" s="69"/>
      <c r="G21" s="69"/>
      <c r="H21" s="69"/>
      <c r="I21" s="69"/>
      <c r="J21" s="69"/>
      <c r="K21" s="68"/>
      <c r="L21" s="68"/>
      <c r="M21" s="68"/>
      <c r="N21" s="68"/>
      <c r="O21" s="68" t="s">
        <v>18</v>
      </c>
      <c r="P21" s="68" t="s">
        <v>18</v>
      </c>
      <c r="Q21" s="68"/>
      <c r="R21" s="68" t="s">
        <v>18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 t="s">
        <v>18</v>
      </c>
      <c r="Y21" s="68" t="s">
        <v>18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0</v>
      </c>
    </row>
    <row r="22" spans="1:40" x14ac:dyDescent="0.2">
      <c r="A22" s="64">
        <v>16</v>
      </c>
      <c r="B22" s="264"/>
      <c r="C22" s="43" t="s">
        <v>69</v>
      </c>
      <c r="D22" s="64"/>
      <c r="E22" s="68">
        <v>31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s">
        <v>18</v>
      </c>
      <c r="P22" s="68" t="s">
        <v>18</v>
      </c>
      <c r="Q22" s="68"/>
      <c r="R22" s="68" t="s">
        <v>18</v>
      </c>
      <c r="S22" s="68">
        <f>'situatie centralizata'!AD27</f>
        <v>0</v>
      </c>
      <c r="T22" s="68">
        <f>'situatie centralizata'!AI27</f>
        <v>0</v>
      </c>
      <c r="U22" s="68">
        <v>0</v>
      </c>
      <c r="V22" s="68">
        <v>0</v>
      </c>
      <c r="W22" s="68">
        <v>0</v>
      </c>
      <c r="X22" s="68" t="s">
        <v>18</v>
      </c>
      <c r="Y22" s="68" t="s">
        <v>18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0</v>
      </c>
    </row>
    <row r="23" spans="1:40" x14ac:dyDescent="0.2">
      <c r="A23" s="64">
        <v>17</v>
      </c>
      <c r="B23" s="264"/>
      <c r="C23" s="43" t="s">
        <v>70</v>
      </c>
      <c r="D23" s="64"/>
      <c r="E23" s="68">
        <v>35</v>
      </c>
      <c r="F23" s="69"/>
      <c r="G23" s="69"/>
      <c r="H23" s="69"/>
      <c r="I23" s="69"/>
      <c r="J23" s="69"/>
      <c r="K23" s="68" t="s">
        <v>18</v>
      </c>
      <c r="L23" s="68" t="e">
        <f>'situatie centralizata'!#REF!</f>
        <v>#REF!</v>
      </c>
      <c r="M23" s="68" t="s">
        <v>18</v>
      </c>
      <c r="N23" s="68" t="s">
        <v>18</v>
      </c>
      <c r="O23" s="68" t="s">
        <v>18</v>
      </c>
      <c r="P23" s="68" t="s">
        <v>18</v>
      </c>
      <c r="Q23" s="68"/>
      <c r="R23" s="68" t="s">
        <v>18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 t="s">
        <v>18</v>
      </c>
      <c r="Y23" s="68" t="s">
        <v>18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f t="shared" si="1"/>
        <v>0</v>
      </c>
    </row>
    <row r="24" spans="1:40" x14ac:dyDescent="0.2">
      <c r="A24" s="64"/>
      <c r="B24" s="2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 t="s">
        <v>18</v>
      </c>
      <c r="P24" s="68" t="s">
        <v>18</v>
      </c>
      <c r="Q24" s="68"/>
      <c r="R24" s="68" t="s">
        <v>18</v>
      </c>
      <c r="S24" s="89">
        <f>SUM(S17:S23)</f>
        <v>0</v>
      </c>
      <c r="T24" s="89">
        <f>SUM(T17:T23)</f>
        <v>0</v>
      </c>
      <c r="U24" s="89">
        <f>SUM(U17:U23)</f>
        <v>0</v>
      </c>
      <c r="V24" s="89">
        <f>SUM(V17:V23)</f>
        <v>0</v>
      </c>
      <c r="W24" s="89">
        <f>SUM(W17:W23)</f>
        <v>0</v>
      </c>
      <c r="X24" s="68" t="s">
        <v>18</v>
      </c>
      <c r="Y24" s="68" t="s">
        <v>18</v>
      </c>
      <c r="Z24" s="89">
        <f>SUM(Z17:Z23)</f>
        <v>0</v>
      </c>
      <c r="AA24" s="89">
        <f>SUM(AA17:AA23)</f>
        <v>0</v>
      </c>
      <c r="AB24" s="89">
        <f>SUM(AB17:AB23)</f>
        <v>0</v>
      </c>
      <c r="AC24" s="89">
        <v>0</v>
      </c>
      <c r="AD24" s="68">
        <f>SUM(AD17:AD23)</f>
        <v>0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89">
        <f t="shared" si="1"/>
        <v>0</v>
      </c>
    </row>
    <row r="25" spans="1:40" x14ac:dyDescent="0.2">
      <c r="A25" s="60">
        <v>19</v>
      </c>
      <c r="B25" s="247" t="s">
        <v>15</v>
      </c>
      <c r="C25" s="44" t="s">
        <v>71</v>
      </c>
      <c r="D25" s="60" t="s">
        <v>5</v>
      </c>
      <c r="E25" s="63">
        <v>75</v>
      </c>
      <c r="F25" s="62"/>
      <c r="G25" s="62"/>
      <c r="H25" s="62"/>
      <c r="I25" s="62"/>
      <c r="J25" s="62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s">
        <v>18</v>
      </c>
      <c r="P25" s="63" t="s">
        <v>18</v>
      </c>
      <c r="Q25" s="63" t="e">
        <f>'situatie centralizata'!#REF!</f>
        <v>#REF!</v>
      </c>
      <c r="R25" s="63" t="s">
        <v>18</v>
      </c>
      <c r="S25" s="63" t="e">
        <f>'situatie centralizata'!#REF!</f>
        <v>#REF!</v>
      </c>
      <c r="T25" s="63" t="e">
        <f>'situatie centralizata'!#REF!</f>
        <v>#REF!</v>
      </c>
      <c r="U25" s="63">
        <v>0</v>
      </c>
      <c r="V25" s="63">
        <v>0</v>
      </c>
      <c r="W25" s="90">
        <v>0</v>
      </c>
      <c r="X25" s="63">
        <v>0</v>
      </c>
      <c r="Y25" s="63" t="s">
        <v>18</v>
      </c>
      <c r="Z25" s="63">
        <v>0</v>
      </c>
      <c r="AA25" s="63">
        <v>0</v>
      </c>
      <c r="AB25" s="63">
        <v>0</v>
      </c>
      <c r="AC25" s="107">
        <v>0</v>
      </c>
      <c r="AD25" s="63">
        <v>0</v>
      </c>
      <c r="AE25" s="63">
        <v>0</v>
      </c>
      <c r="AF25" s="63" t="s">
        <v>18</v>
      </c>
      <c r="AG25" s="63">
        <v>0</v>
      </c>
      <c r="AH25" s="63">
        <v>1</v>
      </c>
      <c r="AI25" s="63"/>
      <c r="AJ25" s="63"/>
      <c r="AK25" s="63"/>
      <c r="AL25" s="63"/>
      <c r="AM25" s="63"/>
      <c r="AN25" s="63" t="e">
        <f t="shared" ref="AN25:AN38" si="2">SUM(S25:AM25)</f>
        <v>#REF!</v>
      </c>
    </row>
    <row r="26" spans="1:40" x14ac:dyDescent="0.2">
      <c r="A26" s="60">
        <v>20</v>
      </c>
      <c r="B26" s="248"/>
      <c r="C26" s="44" t="s">
        <v>72</v>
      </c>
      <c r="D26" s="60" t="s">
        <v>5</v>
      </c>
      <c r="E26" s="63">
        <v>10</v>
      </c>
      <c r="F26" s="65"/>
      <c r="G26" s="65"/>
      <c r="H26" s="65"/>
      <c r="I26" s="65"/>
      <c r="J26" s="65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s">
        <v>18</v>
      </c>
      <c r="P26" s="63" t="s">
        <v>18</v>
      </c>
      <c r="Q26" s="63" t="e">
        <f>'situatie centralizata'!#REF!</f>
        <v>#REF!</v>
      </c>
      <c r="R26" s="63" t="s">
        <v>18</v>
      </c>
      <c r="S26" s="63" t="e">
        <f>'situatie centralizata'!#REF!</f>
        <v>#REF!</v>
      </c>
      <c r="T26" s="63" t="e">
        <f>'situatie centralizata'!#REF!</f>
        <v>#REF!</v>
      </c>
      <c r="U26" s="63">
        <v>0</v>
      </c>
      <c r="V26" s="63">
        <v>0</v>
      </c>
      <c r="W26" s="90">
        <v>0</v>
      </c>
      <c r="X26" s="63">
        <v>0</v>
      </c>
      <c r="Y26" s="63" t="s">
        <v>18</v>
      </c>
      <c r="Z26" s="63">
        <v>0</v>
      </c>
      <c r="AA26" s="63">
        <v>0</v>
      </c>
      <c r="AB26" s="63">
        <v>0</v>
      </c>
      <c r="AC26" s="107">
        <v>0</v>
      </c>
      <c r="AD26" s="63">
        <v>0</v>
      </c>
      <c r="AE26" s="63">
        <v>0</v>
      </c>
      <c r="AF26" s="63" t="s">
        <v>18</v>
      </c>
      <c r="AG26" s="63">
        <v>0</v>
      </c>
      <c r="AH26" s="63">
        <v>0</v>
      </c>
      <c r="AI26" s="63"/>
      <c r="AJ26" s="63"/>
      <c r="AK26" s="63"/>
      <c r="AL26" s="63"/>
      <c r="AM26" s="63"/>
      <c r="AN26" s="63" t="e">
        <f t="shared" si="2"/>
        <v>#REF!</v>
      </c>
    </row>
    <row r="27" spans="1:40" x14ac:dyDescent="0.2">
      <c r="A27" s="60">
        <v>21</v>
      </c>
      <c r="B27" s="248"/>
      <c r="C27" s="44" t="s">
        <v>73</v>
      </c>
      <c r="D27" s="60" t="s">
        <v>6</v>
      </c>
      <c r="E27" s="63">
        <v>56</v>
      </c>
      <c r="F27" s="62"/>
      <c r="G27" s="62"/>
      <c r="H27" s="62"/>
      <c r="I27" s="62"/>
      <c r="J27" s="62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s">
        <v>18</v>
      </c>
      <c r="P27" s="63" t="s">
        <v>18</v>
      </c>
      <c r="Q27" s="63" t="e">
        <f>'situatie centralizata'!#REF!</f>
        <v>#REF!</v>
      </c>
      <c r="R27" s="63" t="s">
        <v>18</v>
      </c>
      <c r="S27" s="63">
        <f>'situatie centralizata'!AD34</f>
        <v>0</v>
      </c>
      <c r="T27" s="63">
        <f>'situatie centralizata'!AI34</f>
        <v>0</v>
      </c>
      <c r="U27" s="63">
        <v>0</v>
      </c>
      <c r="V27" s="63">
        <v>1</v>
      </c>
      <c r="W27" s="90">
        <v>1</v>
      </c>
      <c r="X27" s="63">
        <v>0</v>
      </c>
      <c r="Y27" s="63" t="s">
        <v>18</v>
      </c>
      <c r="Z27" s="63">
        <v>0</v>
      </c>
      <c r="AA27" s="63">
        <v>0</v>
      </c>
      <c r="AB27" s="63">
        <v>0</v>
      </c>
      <c r="AC27" s="107">
        <v>0</v>
      </c>
      <c r="AD27" s="63">
        <v>0</v>
      </c>
      <c r="AE27" s="63">
        <v>0</v>
      </c>
      <c r="AF27" s="63" t="s">
        <v>18</v>
      </c>
      <c r="AG27" s="63">
        <v>0</v>
      </c>
      <c r="AH27" s="63">
        <v>0</v>
      </c>
      <c r="AI27" s="63"/>
      <c r="AJ27" s="63"/>
      <c r="AK27" s="63"/>
      <c r="AL27" s="63"/>
      <c r="AM27" s="63"/>
      <c r="AN27" s="63">
        <f t="shared" si="2"/>
        <v>2</v>
      </c>
    </row>
    <row r="28" spans="1:40" x14ac:dyDescent="0.2">
      <c r="A28" s="60">
        <v>22</v>
      </c>
      <c r="B28" s="248"/>
      <c r="C28" s="44" t="s">
        <v>53</v>
      </c>
      <c r="D28" s="60" t="s">
        <v>13</v>
      </c>
      <c r="E28" s="63">
        <v>150</v>
      </c>
      <c r="F28" s="65"/>
      <c r="G28" s="65"/>
      <c r="H28" s="65"/>
      <c r="I28" s="65"/>
      <c r="J28" s="65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s">
        <v>18</v>
      </c>
      <c r="P28" s="63" t="s">
        <v>18</v>
      </c>
      <c r="Q28" s="63" t="e">
        <f>'situatie centralizata'!#REF!</f>
        <v>#REF!</v>
      </c>
      <c r="R28" s="63" t="s">
        <v>18</v>
      </c>
      <c r="S28" s="63">
        <v>1</v>
      </c>
      <c r="T28" s="63" t="e">
        <f>'situatie centralizata'!#REF!</f>
        <v>#REF!</v>
      </c>
      <c r="U28" s="63">
        <v>2</v>
      </c>
      <c r="V28" s="63">
        <v>0</v>
      </c>
      <c r="W28" s="90">
        <v>2</v>
      </c>
      <c r="X28" s="63">
        <v>0</v>
      </c>
      <c r="Y28" s="63" t="s">
        <v>18</v>
      </c>
      <c r="Z28" s="63">
        <v>0</v>
      </c>
      <c r="AA28" s="63">
        <v>1</v>
      </c>
      <c r="AB28" s="63">
        <v>3</v>
      </c>
      <c r="AC28" s="107">
        <v>6</v>
      </c>
      <c r="AD28" s="63">
        <v>4</v>
      </c>
      <c r="AE28" s="63">
        <v>0</v>
      </c>
      <c r="AF28" s="63" t="s">
        <v>18</v>
      </c>
      <c r="AG28" s="63">
        <v>0</v>
      </c>
      <c r="AH28" s="107" t="s">
        <v>18</v>
      </c>
      <c r="AI28" s="63"/>
      <c r="AJ28" s="63"/>
      <c r="AK28" s="63"/>
      <c r="AL28" s="63"/>
      <c r="AM28" s="63"/>
      <c r="AN28" s="63" t="e">
        <f t="shared" si="2"/>
        <v>#REF!</v>
      </c>
    </row>
    <row r="29" spans="1:40" x14ac:dyDescent="0.2">
      <c r="A29" s="60"/>
      <c r="B29" s="249"/>
      <c r="C29" s="60"/>
      <c r="D29" s="60"/>
      <c r="E29" s="63"/>
      <c r="F29" s="62"/>
      <c r="G29" s="62"/>
      <c r="H29" s="62"/>
      <c r="I29" s="62"/>
      <c r="J29" s="62"/>
      <c r="K29" s="63" t="e">
        <f>'situatie centralizata'!#REF!</f>
        <v>#REF!</v>
      </c>
      <c r="L29" s="63" t="e">
        <f>'situatie centralizata'!#REF!</f>
        <v>#REF!</v>
      </c>
      <c r="M29" s="63" t="e">
        <f>'situatie centralizata'!#REF!</f>
        <v>#REF!</v>
      </c>
      <c r="N29" s="63" t="e">
        <f>'situatie centralizata'!#REF!</f>
        <v>#REF!</v>
      </c>
      <c r="O29" s="63" t="s">
        <v>18</v>
      </c>
      <c r="P29" s="63" t="s">
        <v>18</v>
      </c>
      <c r="Q29" s="63" t="e">
        <f>'situatie centralizata'!#REF!</f>
        <v>#REF!</v>
      </c>
      <c r="R29" s="63" t="s">
        <v>18</v>
      </c>
      <c r="S29" s="93" t="e">
        <f>SUM(S25:S28)</f>
        <v>#REF!</v>
      </c>
      <c r="T29" s="90">
        <f>'situatie centralizata'!AI35</f>
        <v>0</v>
      </c>
      <c r="U29" s="90">
        <f>SUM(U25:U28)</f>
        <v>2</v>
      </c>
      <c r="V29" s="90">
        <f>SUM(V25:V28)</f>
        <v>1</v>
      </c>
      <c r="W29" s="90">
        <f>SUM(W25:W28)</f>
        <v>3</v>
      </c>
      <c r="X29" s="90">
        <f>SUM(X25:X28)</f>
        <v>0</v>
      </c>
      <c r="Y29" s="63" t="s">
        <v>18</v>
      </c>
      <c r="Z29" s="90">
        <f>SUM(Z25:Z28)</f>
        <v>0</v>
      </c>
      <c r="AA29" s="90">
        <f>SUM(AA25:AA28)</f>
        <v>1</v>
      </c>
      <c r="AB29" s="90">
        <f>SUM(AB25:AB28)</f>
        <v>3</v>
      </c>
      <c r="AC29" s="90">
        <f>SUM(AC25:AC28)</f>
        <v>6</v>
      </c>
      <c r="AD29" s="90">
        <f>SUM(AD25:AD28)</f>
        <v>4</v>
      </c>
      <c r="AE29" s="63">
        <v>0</v>
      </c>
      <c r="AF29" s="63" t="s">
        <v>18</v>
      </c>
      <c r="AG29" s="63">
        <v>0</v>
      </c>
      <c r="AH29" s="90">
        <f>SUM(AH25:AH28)</f>
        <v>1</v>
      </c>
      <c r="AI29" s="63"/>
      <c r="AJ29" s="63"/>
      <c r="AK29" s="63"/>
      <c r="AL29" s="63"/>
      <c r="AM29" s="63"/>
      <c r="AN29" s="90" t="e">
        <f t="shared" si="2"/>
        <v>#REF!</v>
      </c>
    </row>
    <row r="30" spans="1:40" x14ac:dyDescent="0.2">
      <c r="A30" s="64">
        <v>24</v>
      </c>
      <c r="B30" s="263" t="s">
        <v>16</v>
      </c>
      <c r="C30" s="64" t="s">
        <v>54</v>
      </c>
      <c r="D30" s="64" t="s">
        <v>18</v>
      </c>
      <c r="E30" s="68">
        <v>28</v>
      </c>
      <c r="F30" s="69"/>
      <c r="G30" s="69"/>
      <c r="H30" s="69"/>
      <c r="I30" s="69"/>
      <c r="J30" s="69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s">
        <v>18</v>
      </c>
      <c r="P30" s="68" t="s">
        <v>18</v>
      </c>
      <c r="Q30" s="68" t="e">
        <f>'situatie centralizata'!#REF!</f>
        <v>#REF!</v>
      </c>
      <c r="R30" s="68" t="s">
        <v>18</v>
      </c>
      <c r="S30" s="68" t="e">
        <f>'situatie centralizata'!#REF!</f>
        <v>#REF!</v>
      </c>
      <c r="T30" s="68" t="e">
        <f>'situatie centralizata'!#REF!</f>
        <v>#REF!</v>
      </c>
      <c r="U30" s="68">
        <v>0</v>
      </c>
      <c r="V30" s="68">
        <v>0</v>
      </c>
      <c r="W30" s="68">
        <v>0</v>
      </c>
      <c r="X30" s="68">
        <v>0</v>
      </c>
      <c r="Y30" s="68" t="s">
        <v>18</v>
      </c>
      <c r="Z30" s="68">
        <v>0</v>
      </c>
      <c r="AA30" s="68">
        <v>0</v>
      </c>
      <c r="AB30" s="68">
        <v>2</v>
      </c>
      <c r="AC30" s="68">
        <v>2</v>
      </c>
      <c r="AD30" s="68">
        <v>0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 t="e">
        <f t="shared" si="2"/>
        <v>#REF!</v>
      </c>
    </row>
    <row r="31" spans="1:40" x14ac:dyDescent="0.2">
      <c r="A31" s="64">
        <v>25</v>
      </c>
      <c r="B31" s="264"/>
      <c r="C31" s="64" t="s">
        <v>55</v>
      </c>
      <c r="D31" s="64" t="s">
        <v>18</v>
      </c>
      <c r="E31" s="68">
        <v>65</v>
      </c>
      <c r="F31" s="75"/>
      <c r="G31" s="75"/>
      <c r="H31" s="75"/>
      <c r="I31" s="75"/>
      <c r="J31" s="75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s">
        <v>18</v>
      </c>
      <c r="P31" s="68" t="s">
        <v>18</v>
      </c>
      <c r="Q31" s="68" t="e">
        <f>'situatie centralizata'!#REF!</f>
        <v>#REF!</v>
      </c>
      <c r="R31" s="68" t="s">
        <v>18</v>
      </c>
      <c r="S31" s="68">
        <f>'situatie centralizata'!AD38</f>
        <v>0</v>
      </c>
      <c r="T31" s="68">
        <f>'situatie centralizata'!AI38</f>
        <v>0</v>
      </c>
      <c r="U31" s="68">
        <v>0</v>
      </c>
      <c r="V31" s="68">
        <v>0</v>
      </c>
      <c r="W31" s="68">
        <v>0</v>
      </c>
      <c r="X31" s="68">
        <v>0</v>
      </c>
      <c r="Y31" s="68" t="s">
        <v>18</v>
      </c>
      <c r="Z31" s="68">
        <v>0</v>
      </c>
      <c r="AA31" s="68">
        <v>0</v>
      </c>
      <c r="AB31" s="68">
        <v>0</v>
      </c>
      <c r="AC31" s="68">
        <v>0</v>
      </c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f t="shared" si="2"/>
        <v>1</v>
      </c>
    </row>
    <row r="32" spans="1:40" x14ac:dyDescent="0.2">
      <c r="A32" s="64">
        <v>26</v>
      </c>
      <c r="B32" s="264"/>
      <c r="C32" s="64" t="s">
        <v>56</v>
      </c>
      <c r="D32" s="64" t="s">
        <v>18</v>
      </c>
      <c r="E32" s="68">
        <v>30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s">
        <v>18</v>
      </c>
      <c r="P32" s="68" t="s">
        <v>18</v>
      </c>
      <c r="Q32" s="68" t="e">
        <f>'situatie centralizata'!#REF!</f>
        <v>#REF!</v>
      </c>
      <c r="R32" s="68" t="s">
        <v>18</v>
      </c>
      <c r="S32" s="68" t="e">
        <f>'situatie centralizata'!#REF!</f>
        <v>#REF!</v>
      </c>
      <c r="T32" s="68" t="e">
        <f>'situatie centralizata'!#REF!</f>
        <v>#REF!</v>
      </c>
      <c r="U32" s="68">
        <v>0</v>
      </c>
      <c r="V32" s="68">
        <v>0</v>
      </c>
      <c r="W32" s="68">
        <v>0</v>
      </c>
      <c r="X32" s="68">
        <v>0</v>
      </c>
      <c r="Y32" s="68" t="s">
        <v>18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>
        <v>27</v>
      </c>
      <c r="B33" s="264"/>
      <c r="C33" s="64" t="s">
        <v>75</v>
      </c>
      <c r="D33" s="64" t="s">
        <v>18</v>
      </c>
      <c r="E33" s="68">
        <v>28</v>
      </c>
      <c r="F33" s="69"/>
      <c r="G33" s="69"/>
      <c r="H33" s="69"/>
      <c r="I33" s="69"/>
      <c r="J33" s="69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s">
        <v>18</v>
      </c>
      <c r="P33" s="68" t="s">
        <v>18</v>
      </c>
      <c r="Q33" s="68" t="e">
        <f>'situatie centralizata'!#REF!</f>
        <v>#REF!</v>
      </c>
      <c r="R33" s="68" t="s">
        <v>18</v>
      </c>
      <c r="S33" s="68" t="e">
        <f>'situatie centralizata'!#REF!</f>
        <v>#REF!</v>
      </c>
      <c r="T33" s="68" t="e">
        <f>'situatie centralizata'!#REF!</f>
        <v>#REF!</v>
      </c>
      <c r="U33" s="68">
        <v>0</v>
      </c>
      <c r="V33" s="68">
        <v>0</v>
      </c>
      <c r="W33" s="68">
        <v>0</v>
      </c>
      <c r="X33" s="68">
        <v>0</v>
      </c>
      <c r="Y33" s="68" t="s">
        <v>18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 t="e">
        <f t="shared" si="2"/>
        <v>#REF!</v>
      </c>
    </row>
    <row r="34" spans="1:40" x14ac:dyDescent="0.2">
      <c r="A34" s="64"/>
      <c r="B34" s="265"/>
      <c r="C34" s="64"/>
      <c r="D34" s="64"/>
      <c r="E34" s="68"/>
      <c r="F34" s="75"/>
      <c r="G34" s="75"/>
      <c r="H34" s="75"/>
      <c r="I34" s="75"/>
      <c r="J34" s="75"/>
      <c r="K34" s="68" t="e">
        <f>'situatie centralizata'!#REF!</f>
        <v>#REF!</v>
      </c>
      <c r="L34" s="68" t="e">
        <f>'situatie centralizata'!#REF!</f>
        <v>#REF!</v>
      </c>
      <c r="M34" s="68" t="e">
        <f>'situatie centralizata'!#REF!</f>
        <v>#REF!</v>
      </c>
      <c r="N34" s="68" t="e">
        <f>'situatie centralizata'!#REF!</f>
        <v>#REF!</v>
      </c>
      <c r="O34" s="68" t="s">
        <v>18</v>
      </c>
      <c r="P34" s="68" t="s">
        <v>18</v>
      </c>
      <c r="Q34" s="68" t="e">
        <f>'situatie centralizata'!#REF!</f>
        <v>#REF!</v>
      </c>
      <c r="R34" s="68" t="s">
        <v>18</v>
      </c>
      <c r="S34" s="89">
        <f>'situatie centralizata'!AD39</f>
        <v>0</v>
      </c>
      <c r="T34" s="89">
        <f>'situatie centralizata'!AI39</f>
        <v>0</v>
      </c>
      <c r="U34" s="89">
        <f>SUM(U30:U33)</f>
        <v>0</v>
      </c>
      <c r="V34" s="89">
        <v>0</v>
      </c>
      <c r="W34" s="89">
        <f>SUM(W30:W33)</f>
        <v>0</v>
      </c>
      <c r="X34" s="89">
        <f>SUM(X30:X33)</f>
        <v>0</v>
      </c>
      <c r="Y34" s="68" t="s">
        <v>18</v>
      </c>
      <c r="Z34" s="89">
        <f>SUM(Z30:Z33)</f>
        <v>0</v>
      </c>
      <c r="AA34" s="89">
        <f>SUM(AA30:AA33)</f>
        <v>0</v>
      </c>
      <c r="AB34" s="89">
        <f>SUM(AB30:AB33)</f>
        <v>2</v>
      </c>
      <c r="AC34" s="89">
        <f>SUM(AC30:AC33)</f>
        <v>2</v>
      </c>
      <c r="AD34" s="89">
        <f>SUM(AD30:AD33)</f>
        <v>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89">
        <f t="shared" si="2"/>
        <v>5</v>
      </c>
    </row>
    <row r="35" spans="1:40" ht="12.75" customHeight="1" x14ac:dyDescent="0.2">
      <c r="A35" s="77">
        <v>29</v>
      </c>
      <c r="B35" s="268" t="s">
        <v>17</v>
      </c>
      <c r="C35" s="77" t="s">
        <v>57</v>
      </c>
      <c r="D35" s="77" t="s">
        <v>18</v>
      </c>
      <c r="E35" s="80">
        <v>153</v>
      </c>
      <c r="F35" s="79"/>
      <c r="G35" s="79"/>
      <c r="H35" s="79"/>
      <c r="I35" s="79"/>
      <c r="J35" s="79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s">
        <v>18</v>
      </c>
      <c r="P35" s="80" t="s">
        <v>18</v>
      </c>
      <c r="Q35" s="80" t="e">
        <f>'situatie centralizata'!#REF!</f>
        <v>#REF!</v>
      </c>
      <c r="R35" s="80" t="s">
        <v>18</v>
      </c>
      <c r="S35" s="80">
        <f>'situatie centralizata'!AD40</f>
        <v>0</v>
      </c>
      <c r="T35" s="80">
        <f>'situatie centralizata'!AI40</f>
        <v>0</v>
      </c>
      <c r="U35" s="80">
        <v>0</v>
      </c>
      <c r="V35" s="80">
        <v>0</v>
      </c>
      <c r="W35" s="80">
        <v>0</v>
      </c>
      <c r="X35" s="80" t="s">
        <v>18</v>
      </c>
      <c r="Y35" s="80" t="s">
        <v>18</v>
      </c>
      <c r="Z35" s="80">
        <v>1</v>
      </c>
      <c r="AA35" s="80">
        <v>0</v>
      </c>
      <c r="AB35" s="80">
        <v>0</v>
      </c>
      <c r="AC35" s="80">
        <v>0</v>
      </c>
      <c r="AD35" s="80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>
        <f t="shared" si="2"/>
        <v>2</v>
      </c>
    </row>
    <row r="36" spans="1:40" x14ac:dyDescent="0.2">
      <c r="A36" s="77">
        <v>30</v>
      </c>
      <c r="B36" s="269"/>
      <c r="C36" s="77" t="s">
        <v>58</v>
      </c>
      <c r="D36" s="77" t="s">
        <v>18</v>
      </c>
      <c r="E36" s="80">
        <v>135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s">
        <v>18</v>
      </c>
      <c r="P36" s="80" t="s">
        <v>18</v>
      </c>
      <c r="Q36" s="80" t="e">
        <f>'situatie centralizata'!#REF!</f>
        <v>#REF!</v>
      </c>
      <c r="R36" s="80" t="s">
        <v>18</v>
      </c>
      <c r="S36" s="80" t="e">
        <f>'situatie centralizata'!#REF!</f>
        <v>#REF!</v>
      </c>
      <c r="T36" s="80" t="e">
        <f>'situatie centralizata'!#REF!</f>
        <v>#REF!</v>
      </c>
      <c r="U36" s="80">
        <v>0</v>
      </c>
      <c r="V36" s="80">
        <v>0</v>
      </c>
      <c r="W36" s="80">
        <v>0</v>
      </c>
      <c r="X36" s="80" t="s">
        <v>18</v>
      </c>
      <c r="Y36" s="80" t="s">
        <v>18</v>
      </c>
      <c r="Z36" s="80">
        <v>0</v>
      </c>
      <c r="AA36" s="80">
        <v>0</v>
      </c>
      <c r="AB36" s="80">
        <v>0</v>
      </c>
      <c r="AC36" s="80">
        <v>0</v>
      </c>
      <c r="AD36" s="80">
        <v>1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x14ac:dyDescent="0.2">
      <c r="A37" s="77">
        <v>31</v>
      </c>
      <c r="B37" s="269"/>
      <c r="C37" s="77" t="s">
        <v>59</v>
      </c>
      <c r="D37" s="77" t="s">
        <v>18</v>
      </c>
      <c r="E37" s="80">
        <v>65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s">
        <v>18</v>
      </c>
      <c r="P37" s="80" t="s">
        <v>18</v>
      </c>
      <c r="Q37" s="80" t="e">
        <f>'situatie centralizata'!#REF!</f>
        <v>#REF!</v>
      </c>
      <c r="R37" s="80" t="s">
        <v>18</v>
      </c>
      <c r="S37" s="80" t="e">
        <f>'situatie centralizata'!#REF!</f>
        <v>#REF!</v>
      </c>
      <c r="T37" s="80" t="e">
        <f>'situatie centralizata'!#REF!</f>
        <v>#REF!</v>
      </c>
      <c r="U37" s="80">
        <v>0</v>
      </c>
      <c r="V37" s="80">
        <v>0</v>
      </c>
      <c r="W37" s="80">
        <v>0</v>
      </c>
      <c r="X37" s="80" t="s">
        <v>18</v>
      </c>
      <c r="Y37" s="80" t="s">
        <v>18</v>
      </c>
      <c r="Z37" s="80">
        <v>0</v>
      </c>
      <c r="AA37" s="80">
        <v>0</v>
      </c>
      <c r="AB37" s="80">
        <v>0</v>
      </c>
      <c r="AC37" s="80">
        <v>0</v>
      </c>
      <c r="AD37" s="80">
        <v>1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0" t="e">
        <f t="shared" si="2"/>
        <v>#REF!</v>
      </c>
    </row>
    <row r="38" spans="1:40" ht="13.5" customHeight="1" x14ac:dyDescent="0.2">
      <c r="A38" s="77"/>
      <c r="B38" s="270"/>
      <c r="C38" s="77"/>
      <c r="D38" s="77"/>
      <c r="E38" s="80"/>
      <c r="F38" s="81"/>
      <c r="G38" s="81"/>
      <c r="H38" s="81"/>
      <c r="I38" s="81"/>
      <c r="J38" s="81"/>
      <c r="K38" s="80" t="e">
        <f>'situatie centralizata'!#REF!</f>
        <v>#REF!</v>
      </c>
      <c r="L38" s="80" t="e">
        <f>'situatie centralizata'!#REF!</f>
        <v>#REF!</v>
      </c>
      <c r="M38" s="80" t="e">
        <f>'situatie centralizata'!#REF!</f>
        <v>#REF!</v>
      </c>
      <c r="N38" s="80" t="e">
        <f>'situatie centralizata'!#REF!</f>
        <v>#REF!</v>
      </c>
      <c r="O38" s="80" t="s">
        <v>18</v>
      </c>
      <c r="P38" s="80" t="s">
        <v>18</v>
      </c>
      <c r="Q38" s="80" t="e">
        <f>'situatie centralizata'!#REF!</f>
        <v>#REF!</v>
      </c>
      <c r="R38" s="80" t="s">
        <v>18</v>
      </c>
      <c r="S38" s="88">
        <f>'situatie centralizata'!AD43</f>
        <v>0</v>
      </c>
      <c r="T38" s="88">
        <f>'situatie centralizata'!AI43</f>
        <v>0</v>
      </c>
      <c r="U38" s="88">
        <f>SUM(U35:U37)</f>
        <v>0</v>
      </c>
      <c r="V38" s="88">
        <f>SUM(V35:V37)</f>
        <v>0</v>
      </c>
      <c r="W38" s="88">
        <f>SUM(W35:W37)</f>
        <v>0</v>
      </c>
      <c r="X38" s="80" t="s">
        <v>18</v>
      </c>
      <c r="Y38" s="80" t="s">
        <v>18</v>
      </c>
      <c r="Z38" s="88">
        <f>SUM(Z35:Z37)</f>
        <v>1</v>
      </c>
      <c r="AA38" s="88">
        <f>SUM(AA35:AA37)</f>
        <v>0</v>
      </c>
      <c r="AB38" s="80">
        <f>SUM(AB35:AB37)</f>
        <v>0</v>
      </c>
      <c r="AC38" s="88">
        <v>0</v>
      </c>
      <c r="AD38" s="88">
        <f>SUM(AD35:AD37)</f>
        <v>3</v>
      </c>
      <c r="AE38" s="80"/>
      <c r="AF38" s="80"/>
      <c r="AG38" s="80"/>
      <c r="AH38" s="80"/>
      <c r="AI38" s="80"/>
      <c r="AJ38" s="80"/>
      <c r="AK38" s="80"/>
      <c r="AL38" s="80"/>
      <c r="AM38" s="80"/>
      <c r="AN38" s="88">
        <f t="shared" si="2"/>
        <v>4</v>
      </c>
    </row>
    <row r="39" spans="1:40" x14ac:dyDescent="0.2">
      <c r="A39" s="87">
        <v>33</v>
      </c>
      <c r="B39" s="67" t="s">
        <v>28</v>
      </c>
      <c r="C39" s="87" t="s">
        <v>63</v>
      </c>
      <c r="D39" s="87"/>
      <c r="E39" s="67">
        <v>40</v>
      </c>
      <c r="F39" s="67"/>
      <c r="G39" s="67"/>
      <c r="H39" s="67"/>
      <c r="I39" s="67"/>
      <c r="J39" s="67"/>
      <c r="K39" s="67" t="e">
        <f>'situatie centralizata'!#REF!</f>
        <v>#REF!</v>
      </c>
      <c r="L39" s="67">
        <v>0</v>
      </c>
      <c r="M39" s="67" t="e">
        <f>'situatie centralizata'!#REF!</f>
        <v>#REF!</v>
      </c>
      <c r="N39" s="67" t="e">
        <f>'situatie centralizata'!#REF!</f>
        <v>#REF!</v>
      </c>
      <c r="O39" s="101">
        <v>1</v>
      </c>
      <c r="P39" s="101">
        <v>0</v>
      </c>
      <c r="Q39" s="101" t="e">
        <f>'situatie centralizata'!#REF!</f>
        <v>#REF!</v>
      </c>
      <c r="R39" s="101">
        <v>0</v>
      </c>
      <c r="S39" s="101" t="e">
        <f>'situatie centralizata'!#REF!</f>
        <v>#REF!</v>
      </c>
      <c r="T39" s="101" t="e">
        <f>'situatie centralizata'!#REF!</f>
        <v>#REF!</v>
      </c>
      <c r="U39" s="101">
        <v>0</v>
      </c>
      <c r="V39" s="101">
        <v>0</v>
      </c>
      <c r="W39" s="101">
        <v>0</v>
      </c>
      <c r="X39" s="101" t="s">
        <v>18</v>
      </c>
      <c r="Y39" s="101" t="s">
        <v>18</v>
      </c>
      <c r="Z39" s="101">
        <v>2</v>
      </c>
      <c r="AA39" s="101">
        <v>0</v>
      </c>
      <c r="AB39" s="101">
        <v>1</v>
      </c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 t="e">
        <f>SUM(O39:AM39)</f>
        <v>#REF!</v>
      </c>
    </row>
    <row r="40" spans="1:40" ht="15.75" customHeight="1" x14ac:dyDescent="0.2">
      <c r="A40" s="64"/>
      <c r="B40" s="87"/>
      <c r="C40" s="64"/>
      <c r="D40" s="64"/>
      <c r="E40" s="68"/>
      <c r="F40" s="68"/>
      <c r="G40" s="68"/>
      <c r="H40" s="68"/>
      <c r="I40" s="68"/>
      <c r="J40" s="68"/>
      <c r="K40" s="68" t="e">
        <f>'situatie centralizata'!#REF!</f>
        <v>#REF!</v>
      </c>
      <c r="L40" s="68">
        <v>0</v>
      </c>
      <c r="M40" s="68" t="e">
        <f>'situatie centralizata'!#REF!</f>
        <v>#REF!</v>
      </c>
      <c r="N40" s="68" t="e">
        <f>'situatie centralizata'!#REF!</f>
        <v>#REF!</v>
      </c>
      <c r="O40" s="89"/>
      <c r="P40" s="89"/>
      <c r="Q40" s="89"/>
      <c r="R40" s="89"/>
      <c r="S40" s="101"/>
      <c r="T40" s="101"/>
      <c r="U40" s="101"/>
      <c r="V40" s="101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01"/>
    </row>
    <row r="41" spans="1:40" x14ac:dyDescent="0.2">
      <c r="A41" s="52"/>
      <c r="B41" s="142" t="s">
        <v>24</v>
      </c>
      <c r="C41" s="142"/>
      <c r="D41" s="52"/>
      <c r="E41" s="95">
        <f>SUM(E7:E40)</f>
        <v>1443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7" t="e">
        <f>'situatie centralizata'!#REF!</f>
        <v>#REF!</v>
      </c>
      <c r="L41" s="97" t="e">
        <f>'situatie centralizata'!#REF!</f>
        <v>#REF!</v>
      </c>
      <c r="M41" s="97" t="e">
        <f>'situatie centralizata'!#REF!</f>
        <v>#REF!</v>
      </c>
      <c r="N41" s="97" t="e">
        <f>'situatie centralizata'!#REF!</f>
        <v>#REF!</v>
      </c>
      <c r="O41" s="97">
        <v>1</v>
      </c>
      <c r="P41" s="97">
        <v>0</v>
      </c>
      <c r="Q41" s="97" t="e">
        <f>'situatie centralizata'!#REF!</f>
        <v>#REF!</v>
      </c>
      <c r="R41" s="97">
        <v>0</v>
      </c>
      <c r="S41" s="97" t="e">
        <f>S40+S38+S34+S29+S24+S16</f>
        <v>#REF!</v>
      </c>
      <c r="T41" s="97" t="e">
        <f>T39+T38+T34+T29+T24+T16</f>
        <v>#REF!</v>
      </c>
      <c r="U41" s="97">
        <f>U39+U34+U29</f>
        <v>2</v>
      </c>
      <c r="V41" s="97">
        <f>V39+V34+V29</f>
        <v>1</v>
      </c>
      <c r="W41" s="97">
        <f>W39+W38+W34+W29+W24+W16</f>
        <v>3</v>
      </c>
      <c r="X41" s="97">
        <f>X34+X29+X16</f>
        <v>0</v>
      </c>
      <c r="Y41" s="97">
        <v>0</v>
      </c>
      <c r="Z41" s="97">
        <f>Z39+Z38+Z34+Z29+Z24+Z16</f>
        <v>4</v>
      </c>
      <c r="AA41" s="97">
        <f>AA39+AA38+AA34+AA29+AA16</f>
        <v>2</v>
      </c>
      <c r="AB41" s="97">
        <f>AB39+AB34+AB29</f>
        <v>6</v>
      </c>
      <c r="AC41" s="97">
        <f>AC38+AC34+AC29+AC24+AC16</f>
        <v>8</v>
      </c>
      <c r="AD41" s="97">
        <f>AD38+AD34+AD29+AD24+AD16</f>
        <v>9</v>
      </c>
      <c r="AE41" s="94"/>
      <c r="AF41" s="94"/>
      <c r="AG41" s="97">
        <f>AG16</f>
        <v>0</v>
      </c>
      <c r="AH41" s="97">
        <f>AH16</f>
        <v>0</v>
      </c>
      <c r="AI41" s="97">
        <f>AI16</f>
        <v>0</v>
      </c>
      <c r="AJ41" s="97">
        <f>AJ16</f>
        <v>0</v>
      </c>
      <c r="AK41" s="94"/>
      <c r="AL41" s="94"/>
      <c r="AM41" s="94"/>
      <c r="AN41" s="97" t="e">
        <f>SUM(O41:AM41)</f>
        <v>#REF!</v>
      </c>
    </row>
    <row r="42" spans="1:40" x14ac:dyDescent="0.2">
      <c r="N42" s="38"/>
      <c r="O42" s="38"/>
      <c r="P42" s="38"/>
    </row>
    <row r="43" spans="1:40" x14ac:dyDescent="0.2">
      <c r="N43" s="8"/>
      <c r="O43" s="8"/>
      <c r="P43" s="8"/>
    </row>
    <row r="44" spans="1:40" x14ac:dyDescent="0.2">
      <c r="N44" s="8"/>
      <c r="O44" s="8"/>
      <c r="P44" s="8"/>
    </row>
    <row r="45" spans="1:40" x14ac:dyDescent="0.2">
      <c r="N45" s="8"/>
      <c r="O45" s="8"/>
      <c r="P45" s="8"/>
    </row>
    <row r="46" spans="1:40" x14ac:dyDescent="0.2">
      <c r="N46" s="8"/>
      <c r="O46" s="8"/>
      <c r="P46" s="8"/>
    </row>
    <row r="47" spans="1:40" x14ac:dyDescent="0.2">
      <c r="N47" s="8"/>
      <c r="O47" s="8"/>
      <c r="P47" s="8"/>
    </row>
    <row r="48" spans="1:40" x14ac:dyDescent="0.2">
      <c r="N48" s="8"/>
      <c r="O48" s="8"/>
      <c r="P48" s="8"/>
    </row>
    <row r="49" spans="14:16" x14ac:dyDescent="0.2">
      <c r="N49" s="8"/>
      <c r="O49" s="8"/>
      <c r="P49" s="8"/>
    </row>
    <row r="50" spans="14:16" x14ac:dyDescent="0.2">
      <c r="N50" s="8"/>
      <c r="O50" s="8"/>
      <c r="P50" s="8"/>
    </row>
    <row r="51" spans="14:16" x14ac:dyDescent="0.2">
      <c r="N51" s="8"/>
      <c r="O51" s="8"/>
      <c r="P51" s="8"/>
    </row>
    <row r="52" spans="14:16" x14ac:dyDescent="0.2">
      <c r="N52" s="8"/>
      <c r="O52" s="8"/>
      <c r="P52" s="8"/>
    </row>
    <row r="53" spans="14:16" x14ac:dyDescent="0.2">
      <c r="N53" s="39"/>
      <c r="O53" s="39"/>
      <c r="P53" s="39"/>
    </row>
    <row r="54" spans="14:16" x14ac:dyDescent="0.2">
      <c r="N54" s="39"/>
      <c r="O54" s="39"/>
      <c r="P54" s="39"/>
    </row>
    <row r="55" spans="14:16" x14ac:dyDescent="0.2">
      <c r="N55" s="39"/>
      <c r="O55" s="39"/>
      <c r="P55" s="39"/>
    </row>
    <row r="56" spans="14:16" x14ac:dyDescent="0.2">
      <c r="N56" s="39"/>
      <c r="O56" s="39"/>
      <c r="P56" s="39"/>
    </row>
    <row r="57" spans="14:16" x14ac:dyDescent="0.2">
      <c r="N57" s="39"/>
      <c r="O57" s="39"/>
      <c r="P57" s="39"/>
    </row>
    <row r="58" spans="14:16" x14ac:dyDescent="0.2">
      <c r="N58" s="39"/>
      <c r="O58" s="39"/>
      <c r="P58" s="39"/>
    </row>
    <row r="59" spans="14:16" x14ac:dyDescent="0.2">
      <c r="N59" s="39"/>
      <c r="O59" s="39"/>
      <c r="P59" s="39"/>
    </row>
    <row r="60" spans="14:16" x14ac:dyDescent="0.2">
      <c r="N60" s="39"/>
      <c r="O60" s="39"/>
      <c r="P60" s="39"/>
    </row>
    <row r="61" spans="14:16" x14ac:dyDescent="0.2">
      <c r="N61" s="39"/>
      <c r="O61" s="39"/>
      <c r="P61" s="39"/>
    </row>
    <row r="62" spans="14:16" x14ac:dyDescent="0.2">
      <c r="N62" s="39"/>
      <c r="O62" s="39"/>
      <c r="P62" s="39"/>
    </row>
    <row r="63" spans="14:16" x14ac:dyDescent="0.2">
      <c r="N63" s="39"/>
      <c r="O63" s="39"/>
      <c r="P63" s="39"/>
    </row>
    <row r="64" spans="14:16" x14ac:dyDescent="0.2">
      <c r="N64" s="39"/>
      <c r="O64" s="39"/>
      <c r="P64" s="39"/>
    </row>
    <row r="65" spans="2:43" x14ac:dyDescent="0.2">
      <c r="N65" s="39"/>
      <c r="O65" s="39"/>
      <c r="P65" s="39"/>
    </row>
    <row r="66" spans="2:43" x14ac:dyDescent="0.2">
      <c r="N66" s="39"/>
      <c r="O66" s="39"/>
      <c r="P66" s="39"/>
    </row>
    <row r="67" spans="2:43" x14ac:dyDescent="0.2">
      <c r="N67" s="39"/>
      <c r="O67" s="39"/>
      <c r="P67" s="39"/>
    </row>
    <row r="68" spans="2:43" x14ac:dyDescent="0.2">
      <c r="N68" s="39"/>
      <c r="O68" s="39"/>
      <c r="P68" s="39"/>
    </row>
    <row r="69" spans="2:43" ht="15" x14ac:dyDescent="0.2">
      <c r="N69" s="39"/>
      <c r="O69" s="39"/>
      <c r="P69" s="3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2:43" ht="15" x14ac:dyDescent="0.2">
      <c r="N70" s="39"/>
      <c r="O70" s="39"/>
      <c r="P70" s="39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2:43" x14ac:dyDescent="0.2">
      <c r="N71" s="40"/>
      <c r="O71" s="40"/>
      <c r="P71" s="40"/>
    </row>
    <row r="72" spans="2:43" x14ac:dyDescent="0.2">
      <c r="N72" s="39"/>
      <c r="O72" s="39"/>
      <c r="P72" s="39"/>
    </row>
    <row r="73" spans="2:43" ht="15" x14ac:dyDescent="0.2">
      <c r="B73" s="22" t="s">
        <v>87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43" x14ac:dyDescent="0.2">
      <c r="N74" s="41"/>
      <c r="O74" s="41"/>
      <c r="P74" s="41"/>
    </row>
    <row r="75" spans="2:43" x14ac:dyDescent="0.2">
      <c r="N75" s="41"/>
      <c r="O75" s="41"/>
      <c r="P75" s="41"/>
    </row>
    <row r="76" spans="2:43" x14ac:dyDescent="0.2">
      <c r="N76" s="41"/>
      <c r="O76" s="41"/>
      <c r="P76" s="41"/>
    </row>
  </sheetData>
  <mergeCells count="10">
    <mergeCell ref="A5:A6"/>
    <mergeCell ref="B5:B6"/>
    <mergeCell ref="B17:B24"/>
    <mergeCell ref="B25:B29"/>
    <mergeCell ref="AN5:AN6"/>
    <mergeCell ref="B7:B16"/>
    <mergeCell ref="B30:B34"/>
    <mergeCell ref="B35:B38"/>
    <mergeCell ref="C5:C6"/>
    <mergeCell ref="D5:D6"/>
  </mergeCells>
  <phoneticPr fontId="5" type="noConversion"/>
  <pageMargins left="0.75" right="0.75" top="1" bottom="1" header="0.5" footer="0.5"/>
  <pageSetup scale="98" orientation="landscape" horizontalDpi="300" verticalDpi="300" r:id="rId1"/>
  <headerFooter alignWithMargins="0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5"/>
  <sheetViews>
    <sheetView topLeftCell="A7" zoomScaleNormal="100" workbookViewId="0">
      <selection activeCell="AK15" sqref="AK15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10.140625" style="6" customWidth="1"/>
    <col min="6" max="14" width="2" style="6" hidden="1" customWidth="1"/>
    <col min="15" max="15" width="3" style="6" hidden="1" customWidth="1"/>
    <col min="16" max="18" width="3" style="6" customWidth="1"/>
    <col min="19" max="19" width="3" style="6" bestFit="1" customWidth="1"/>
    <col min="20" max="21" width="4" style="6" bestFit="1" customWidth="1"/>
    <col min="22" max="22" width="4" style="6" customWidth="1"/>
    <col min="23" max="23" width="4" style="6" bestFit="1" customWidth="1"/>
    <col min="24" max="25" width="4" style="6" customWidth="1"/>
    <col min="26" max="27" width="4" style="6" bestFit="1" customWidth="1"/>
    <col min="28" max="29" width="4" style="6" customWidth="1"/>
    <col min="30" max="30" width="4" style="6" bestFit="1" customWidth="1"/>
    <col min="31" max="31" width="3.28515625" style="6" customWidth="1"/>
    <col min="32" max="34" width="3" style="6" bestFit="1" customWidth="1"/>
    <col min="35" max="35" width="4.5703125" style="6" customWidth="1"/>
    <col min="36" max="37" width="3" style="6" bestFit="1" customWidth="1"/>
    <col min="38" max="39" width="3" style="6" hidden="1" customWidth="1"/>
    <col min="40" max="40" width="4.85546875" style="6" customWidth="1"/>
    <col min="41" max="16384" width="9.140625" style="6"/>
  </cols>
  <sheetData>
    <row r="1" spans="1:40" s="4" customFormat="1" x14ac:dyDescent="0.2">
      <c r="A1" s="6" t="s">
        <v>43</v>
      </c>
    </row>
    <row r="2" spans="1:40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4" customFormat="1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12.75" customHeight="1" x14ac:dyDescent="0.2">
      <c r="A4" s="252" t="s">
        <v>0</v>
      </c>
      <c r="B4" s="254" t="s">
        <v>1</v>
      </c>
      <c r="C4" s="256" t="s">
        <v>77</v>
      </c>
      <c r="D4" s="258" t="s">
        <v>2</v>
      </c>
      <c r="E4" s="32" t="s">
        <v>3</v>
      </c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6</v>
      </c>
      <c r="Q4" s="13">
        <v>7</v>
      </c>
      <c r="R4" s="13">
        <v>8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29">
        <v>19</v>
      </c>
      <c r="AB4" s="13">
        <v>20</v>
      </c>
      <c r="AC4" s="13">
        <v>21</v>
      </c>
      <c r="AD4" s="13">
        <v>22</v>
      </c>
      <c r="AE4" s="13">
        <v>23</v>
      </c>
      <c r="AF4" s="13">
        <v>24</v>
      </c>
      <c r="AG4" s="13">
        <v>25</v>
      </c>
      <c r="AH4" s="13">
        <v>26</v>
      </c>
      <c r="AI4" s="13">
        <v>27</v>
      </c>
      <c r="AJ4" s="13">
        <v>28</v>
      </c>
      <c r="AK4" s="13">
        <v>29</v>
      </c>
      <c r="AL4" s="13">
        <v>30</v>
      </c>
      <c r="AM4" s="13">
        <v>31</v>
      </c>
      <c r="AN4" s="29" t="s">
        <v>22</v>
      </c>
    </row>
    <row r="5" spans="1:40" s="4" customFormat="1" x14ac:dyDescent="0.2">
      <c r="A5" s="253"/>
      <c r="B5" s="255"/>
      <c r="C5" s="257"/>
      <c r="D5" s="259"/>
      <c r="E5" s="2" t="s">
        <v>19</v>
      </c>
      <c r="F5" s="18"/>
      <c r="G5" s="18"/>
      <c r="H5" s="18"/>
      <c r="I5" s="18"/>
      <c r="J5" s="18"/>
      <c r="K5" s="1" t="s">
        <v>19</v>
      </c>
      <c r="L5" s="1" t="s">
        <v>19</v>
      </c>
      <c r="M5" s="1" t="s">
        <v>19</v>
      </c>
      <c r="N5" s="1" t="s">
        <v>19</v>
      </c>
      <c r="O5" s="1" t="s">
        <v>19</v>
      </c>
      <c r="P5" s="114" t="s">
        <v>19</v>
      </c>
      <c r="Q5" s="114" t="s">
        <v>19</v>
      </c>
      <c r="R5" s="114" t="s">
        <v>19</v>
      </c>
      <c r="S5" s="1" t="s">
        <v>19</v>
      </c>
      <c r="T5" s="1" t="s">
        <v>19</v>
      </c>
      <c r="U5" s="1" t="s">
        <v>19</v>
      </c>
      <c r="V5" s="1" t="s">
        <v>19</v>
      </c>
      <c r="W5" s="1" t="s">
        <v>19</v>
      </c>
      <c r="X5" s="1" t="s">
        <v>19</v>
      </c>
      <c r="Y5" s="1" t="s">
        <v>19</v>
      </c>
      <c r="Z5" s="1" t="s">
        <v>19</v>
      </c>
      <c r="AA5" s="30" t="s">
        <v>19</v>
      </c>
      <c r="AB5" s="1" t="s">
        <v>19</v>
      </c>
      <c r="AC5" s="1" t="s">
        <v>19</v>
      </c>
      <c r="AD5" s="1" t="s">
        <v>19</v>
      </c>
      <c r="AE5" s="1" t="s">
        <v>19</v>
      </c>
      <c r="AF5" s="1" t="s">
        <v>19</v>
      </c>
      <c r="AG5" s="1" t="s">
        <v>19</v>
      </c>
      <c r="AH5" s="1" t="s">
        <v>19</v>
      </c>
      <c r="AI5" s="1" t="s">
        <v>19</v>
      </c>
      <c r="AJ5" s="1" t="s">
        <v>19</v>
      </c>
      <c r="AK5" s="1" t="s">
        <v>19</v>
      </c>
      <c r="AL5" s="1" t="s">
        <v>19</v>
      </c>
      <c r="AM5" s="1" t="s">
        <v>19</v>
      </c>
      <c r="AN5" s="30" t="s">
        <v>19</v>
      </c>
    </row>
    <row r="6" spans="1:40" s="4" customFormat="1" x14ac:dyDescent="0.2">
      <c r="A6" s="54">
        <v>1</v>
      </c>
      <c r="B6" s="260" t="s">
        <v>4</v>
      </c>
      <c r="C6" s="54" t="s">
        <v>61</v>
      </c>
      <c r="D6" s="47" t="s">
        <v>5</v>
      </c>
      <c r="E6" s="47">
        <v>47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/>
      <c r="Q6" s="47"/>
      <c r="R6" s="47"/>
      <c r="S6" s="47">
        <v>1</v>
      </c>
      <c r="T6" s="47" t="e">
        <f>'situatie centralizata'!#REF!</f>
        <v>#REF!</v>
      </c>
      <c r="U6" s="47">
        <v>5</v>
      </c>
      <c r="V6" s="47">
        <v>8</v>
      </c>
      <c r="W6" s="47">
        <v>2</v>
      </c>
      <c r="X6" s="47">
        <v>1</v>
      </c>
      <c r="Y6" s="56" t="s">
        <v>18</v>
      </c>
      <c r="Z6" s="47">
        <v>6</v>
      </c>
      <c r="AA6" s="47">
        <v>5</v>
      </c>
      <c r="AB6" s="47">
        <v>3</v>
      </c>
      <c r="AC6" s="47">
        <v>5</v>
      </c>
      <c r="AD6" s="47">
        <v>3</v>
      </c>
      <c r="AE6" s="47">
        <v>0</v>
      </c>
      <c r="AF6" s="56" t="s">
        <v>18</v>
      </c>
      <c r="AG6" s="47">
        <v>1</v>
      </c>
      <c r="AH6" s="47">
        <v>3</v>
      </c>
      <c r="AI6" s="47">
        <v>2</v>
      </c>
      <c r="AJ6" s="47">
        <v>9</v>
      </c>
      <c r="AK6" s="47">
        <v>1</v>
      </c>
      <c r="AL6" s="47"/>
      <c r="AM6" s="47"/>
      <c r="AN6" s="47" t="e">
        <f>SUM(S6:AM6)</f>
        <v>#REF!</v>
      </c>
    </row>
    <row r="7" spans="1:40" s="4" customFormat="1" x14ac:dyDescent="0.2">
      <c r="A7" s="54">
        <v>2</v>
      </c>
      <c r="B7" s="261"/>
      <c r="C7" s="54" t="s">
        <v>76</v>
      </c>
      <c r="D7" s="47" t="s">
        <v>6</v>
      </c>
      <c r="E7" s="47">
        <v>24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/>
      <c r="Q7" s="47"/>
      <c r="R7" s="47"/>
      <c r="S7" s="47">
        <v>3</v>
      </c>
      <c r="T7" s="47">
        <f>'situatie centralizata'!AF15</f>
        <v>0</v>
      </c>
      <c r="U7" s="47">
        <v>9</v>
      </c>
      <c r="V7" s="47">
        <v>4</v>
      </c>
      <c r="W7" s="47">
        <v>10</v>
      </c>
      <c r="X7" s="47">
        <v>0</v>
      </c>
      <c r="Y7" s="56" t="s">
        <v>18</v>
      </c>
      <c r="Z7" s="47">
        <v>2</v>
      </c>
      <c r="AA7" s="47">
        <v>4</v>
      </c>
      <c r="AB7" s="47">
        <v>3</v>
      </c>
      <c r="AC7" s="47">
        <v>4</v>
      </c>
      <c r="AD7" s="47">
        <v>1</v>
      </c>
      <c r="AE7" s="47">
        <v>0</v>
      </c>
      <c r="AF7" s="56" t="s">
        <v>18</v>
      </c>
      <c r="AG7" s="47">
        <v>0</v>
      </c>
      <c r="AH7" s="47">
        <v>1</v>
      </c>
      <c r="AI7" s="47">
        <v>0</v>
      </c>
      <c r="AJ7" s="47">
        <v>0</v>
      </c>
      <c r="AK7" s="47">
        <v>0</v>
      </c>
      <c r="AL7" s="47"/>
      <c r="AM7" s="47"/>
      <c r="AN7" s="47">
        <f t="shared" ref="AN7:AN14" si="0">SUM(S7:AM7)</f>
        <v>41</v>
      </c>
    </row>
    <row r="8" spans="1:40" s="4" customFormat="1" x14ac:dyDescent="0.2">
      <c r="A8" s="54">
        <v>3</v>
      </c>
      <c r="B8" s="261"/>
      <c r="C8" s="54" t="s">
        <v>46</v>
      </c>
      <c r="D8" s="47" t="s">
        <v>13</v>
      </c>
      <c r="E8" s="47">
        <v>22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e">
        <f>'situatie centralizata'!#REF!</f>
        <v>#REF!</v>
      </c>
      <c r="P8" s="47"/>
      <c r="Q8" s="47"/>
      <c r="R8" s="47"/>
      <c r="S8" s="47">
        <v>1</v>
      </c>
      <c r="T8" s="47">
        <f>'situatie centralizata'!AF18</f>
        <v>0</v>
      </c>
      <c r="U8" s="47">
        <v>0</v>
      </c>
      <c r="V8" s="47">
        <v>3</v>
      </c>
      <c r="W8" s="47">
        <v>0</v>
      </c>
      <c r="X8" s="47">
        <v>1</v>
      </c>
      <c r="Y8" s="56" t="s">
        <v>18</v>
      </c>
      <c r="Z8" s="47">
        <v>0</v>
      </c>
      <c r="AA8" s="47">
        <v>1</v>
      </c>
      <c r="AB8" s="47">
        <v>2</v>
      </c>
      <c r="AC8" s="47">
        <v>1</v>
      </c>
      <c r="AD8" s="47">
        <v>1</v>
      </c>
      <c r="AE8" s="47">
        <v>0</v>
      </c>
      <c r="AF8" s="56" t="s">
        <v>18</v>
      </c>
      <c r="AG8" s="47">
        <v>0</v>
      </c>
      <c r="AH8" s="47">
        <v>0</v>
      </c>
      <c r="AI8" s="47">
        <v>3</v>
      </c>
      <c r="AJ8" s="47">
        <v>0</v>
      </c>
      <c r="AK8" s="47">
        <v>3</v>
      </c>
      <c r="AL8" s="47"/>
      <c r="AM8" s="47"/>
      <c r="AN8" s="47">
        <f t="shared" si="0"/>
        <v>16</v>
      </c>
    </row>
    <row r="9" spans="1:40" s="4" customFormat="1" x14ac:dyDescent="0.2">
      <c r="A9" s="54">
        <v>4</v>
      </c>
      <c r="B9" s="261"/>
      <c r="C9" s="54" t="s">
        <v>47</v>
      </c>
      <c r="D9" s="47" t="s">
        <v>7</v>
      </c>
      <c r="E9" s="47">
        <v>37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/>
      <c r="Q9" s="47"/>
      <c r="R9" s="47"/>
      <c r="S9" s="47">
        <v>3</v>
      </c>
      <c r="T9" s="47" t="e">
        <f>'situatie centralizata'!#REF!</f>
        <v>#REF!</v>
      </c>
      <c r="U9" s="47">
        <v>4</v>
      </c>
      <c r="V9" s="47">
        <v>2</v>
      </c>
      <c r="W9" s="47">
        <v>1</v>
      </c>
      <c r="X9" s="47">
        <v>0</v>
      </c>
      <c r="Y9" s="56" t="s">
        <v>18</v>
      </c>
      <c r="Z9" s="47">
        <v>1</v>
      </c>
      <c r="AA9" s="47">
        <v>1</v>
      </c>
      <c r="AB9" s="47">
        <v>3</v>
      </c>
      <c r="AC9" s="47">
        <v>3</v>
      </c>
      <c r="AD9" s="47">
        <v>0</v>
      </c>
      <c r="AE9" s="47">
        <v>0</v>
      </c>
      <c r="AF9" s="56" t="s">
        <v>18</v>
      </c>
      <c r="AG9" s="47">
        <v>4</v>
      </c>
      <c r="AH9" s="47">
        <v>0</v>
      </c>
      <c r="AI9" s="47">
        <v>2</v>
      </c>
      <c r="AJ9" s="47">
        <v>2</v>
      </c>
      <c r="AK9" s="47">
        <v>3</v>
      </c>
      <c r="AL9" s="47"/>
      <c r="AM9" s="47"/>
      <c r="AN9" s="47" t="e">
        <f t="shared" si="0"/>
        <v>#REF!</v>
      </c>
    </row>
    <row r="10" spans="1:40" s="4" customFormat="1" x14ac:dyDescent="0.2">
      <c r="A10" s="54">
        <v>5</v>
      </c>
      <c r="B10" s="261"/>
      <c r="C10" s="54" t="s">
        <v>48</v>
      </c>
      <c r="D10" s="47" t="s">
        <v>8</v>
      </c>
      <c r="E10" s="47">
        <v>26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/>
      <c r="Q10" s="47"/>
      <c r="R10" s="47"/>
      <c r="S10" s="47">
        <v>1</v>
      </c>
      <c r="T10" s="47" t="e">
        <f>'situatie centralizata'!#REF!</f>
        <v>#REF!</v>
      </c>
      <c r="U10" s="47">
        <v>2</v>
      </c>
      <c r="V10" s="47">
        <v>4</v>
      </c>
      <c r="W10" s="47">
        <v>1</v>
      </c>
      <c r="X10" s="47">
        <v>0</v>
      </c>
      <c r="Y10" s="56" t="s">
        <v>18</v>
      </c>
      <c r="Z10" s="47">
        <v>2</v>
      </c>
      <c r="AA10" s="47">
        <v>4</v>
      </c>
      <c r="AB10" s="47">
        <v>2</v>
      </c>
      <c r="AC10" s="47">
        <v>2</v>
      </c>
      <c r="AD10" s="47">
        <v>2</v>
      </c>
      <c r="AE10" s="47">
        <v>0</v>
      </c>
      <c r="AF10" s="56" t="s">
        <v>18</v>
      </c>
      <c r="AG10" s="47">
        <v>1</v>
      </c>
      <c r="AH10" s="47">
        <v>1</v>
      </c>
      <c r="AI10" s="47">
        <v>1</v>
      </c>
      <c r="AJ10" s="47">
        <v>1</v>
      </c>
      <c r="AK10" s="47">
        <v>4</v>
      </c>
      <c r="AL10" s="47"/>
      <c r="AM10" s="47"/>
      <c r="AN10" s="47" t="e">
        <f t="shared" si="0"/>
        <v>#REF!</v>
      </c>
    </row>
    <row r="11" spans="1:40" s="4" customFormat="1" x14ac:dyDescent="0.2">
      <c r="A11" s="54">
        <v>6</v>
      </c>
      <c r="B11" s="261"/>
      <c r="C11" s="54" t="s">
        <v>49</v>
      </c>
      <c r="D11" s="47" t="s">
        <v>9</v>
      </c>
      <c r="E11" s="47">
        <v>22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/>
      <c r="Q11" s="47"/>
      <c r="R11" s="47"/>
      <c r="S11" s="47">
        <v>1</v>
      </c>
      <c r="T11" s="47" t="e">
        <f>'situatie centralizata'!#REF!</f>
        <v>#REF!</v>
      </c>
      <c r="U11" s="47">
        <v>2</v>
      </c>
      <c r="V11" s="47">
        <v>0</v>
      </c>
      <c r="W11" s="47">
        <v>2</v>
      </c>
      <c r="X11" s="47">
        <v>0</v>
      </c>
      <c r="Y11" s="56" t="s">
        <v>18</v>
      </c>
      <c r="Z11" s="47">
        <v>1</v>
      </c>
      <c r="AA11" s="47">
        <v>5</v>
      </c>
      <c r="AB11" s="47">
        <v>5</v>
      </c>
      <c r="AC11" s="47">
        <v>2</v>
      </c>
      <c r="AD11" s="47">
        <v>0</v>
      </c>
      <c r="AE11" s="47">
        <v>0</v>
      </c>
      <c r="AF11" s="56" t="s">
        <v>18</v>
      </c>
      <c r="AG11" s="47">
        <v>1</v>
      </c>
      <c r="AH11" s="47">
        <v>2</v>
      </c>
      <c r="AI11" s="47">
        <v>3</v>
      </c>
      <c r="AJ11" s="47">
        <v>2</v>
      </c>
      <c r="AK11" s="47">
        <v>1</v>
      </c>
      <c r="AL11" s="47"/>
      <c r="AM11" s="47"/>
      <c r="AN11" s="47" t="e">
        <f t="shared" si="0"/>
        <v>#REF!</v>
      </c>
    </row>
    <row r="12" spans="1:40" s="4" customFormat="1" x14ac:dyDescent="0.2">
      <c r="A12" s="54">
        <v>7</v>
      </c>
      <c r="B12" s="261"/>
      <c r="C12" s="54" t="s">
        <v>50</v>
      </c>
      <c r="D12" s="47" t="s">
        <v>10</v>
      </c>
      <c r="E12" s="47">
        <v>35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/>
      <c r="Q12" s="47"/>
      <c r="R12" s="47"/>
      <c r="S12" s="47">
        <v>0</v>
      </c>
      <c r="T12" s="47" t="e">
        <f>'situatie centralizata'!#REF!</f>
        <v>#REF!</v>
      </c>
      <c r="U12" s="47">
        <v>0</v>
      </c>
      <c r="V12" s="47">
        <v>4</v>
      </c>
      <c r="W12" s="47">
        <v>2</v>
      </c>
      <c r="X12" s="47">
        <v>0</v>
      </c>
      <c r="Y12" s="56" t="s">
        <v>18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0</v>
      </c>
      <c r="AF12" s="56" t="s">
        <v>18</v>
      </c>
      <c r="AG12" s="47">
        <v>1</v>
      </c>
      <c r="AH12" s="47">
        <v>1</v>
      </c>
      <c r="AI12" s="47">
        <v>3</v>
      </c>
      <c r="AJ12" s="47">
        <v>2</v>
      </c>
      <c r="AK12" s="47">
        <v>5</v>
      </c>
      <c r="AL12" s="47"/>
      <c r="AM12" s="47"/>
      <c r="AN12" s="47" t="e">
        <f t="shared" si="0"/>
        <v>#REF!</v>
      </c>
    </row>
    <row r="13" spans="1:40" s="4" customFormat="1" x14ac:dyDescent="0.2">
      <c r="A13" s="54">
        <v>8</v>
      </c>
      <c r="B13" s="261"/>
      <c r="C13" s="54" t="s">
        <v>51</v>
      </c>
      <c r="D13" s="47" t="s">
        <v>11</v>
      </c>
      <c r="E13" s="47">
        <v>40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/>
      <c r="Q13" s="47"/>
      <c r="R13" s="47"/>
      <c r="S13" s="47">
        <v>4</v>
      </c>
      <c r="T13" s="47" t="e">
        <f>'situatie centralizata'!#REF!</f>
        <v>#REF!</v>
      </c>
      <c r="U13" s="47">
        <v>4</v>
      </c>
      <c r="V13" s="47">
        <v>6</v>
      </c>
      <c r="W13" s="47">
        <v>4</v>
      </c>
      <c r="X13" s="47">
        <v>1</v>
      </c>
      <c r="Y13" s="56" t="s">
        <v>18</v>
      </c>
      <c r="Z13" s="47">
        <v>1</v>
      </c>
      <c r="AA13" s="47">
        <v>4</v>
      </c>
      <c r="AB13" s="47">
        <v>6</v>
      </c>
      <c r="AC13" s="47">
        <v>0</v>
      </c>
      <c r="AD13" s="47">
        <v>3</v>
      </c>
      <c r="AE13" s="47">
        <v>0</v>
      </c>
      <c r="AF13" s="56" t="s">
        <v>18</v>
      </c>
      <c r="AG13" s="47">
        <v>3</v>
      </c>
      <c r="AH13" s="47">
        <v>1</v>
      </c>
      <c r="AI13" s="47">
        <v>1</v>
      </c>
      <c r="AJ13" s="47">
        <v>3</v>
      </c>
      <c r="AK13" s="47">
        <v>5</v>
      </c>
      <c r="AL13" s="47"/>
      <c r="AM13" s="47"/>
      <c r="AN13" s="47" t="e">
        <f t="shared" si="0"/>
        <v>#REF!</v>
      </c>
    </row>
    <row r="14" spans="1:40" s="4" customFormat="1" x14ac:dyDescent="0.2">
      <c r="A14" s="54">
        <v>9</v>
      </c>
      <c r="B14" s="261"/>
      <c r="C14" s="54" t="s">
        <v>52</v>
      </c>
      <c r="D14" s="47" t="s">
        <v>12</v>
      </c>
      <c r="E14" s="47">
        <v>19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/>
      <c r="Q14" s="47"/>
      <c r="R14" s="47"/>
      <c r="S14" s="47">
        <v>1</v>
      </c>
      <c r="T14" s="47" t="e">
        <f>'situatie centralizata'!#REF!</f>
        <v>#REF!</v>
      </c>
      <c r="U14" s="47">
        <v>6</v>
      </c>
      <c r="V14" s="47">
        <v>6</v>
      </c>
      <c r="W14" s="47">
        <v>8</v>
      </c>
      <c r="X14" s="47">
        <v>0</v>
      </c>
      <c r="Y14" s="56" t="s">
        <v>18</v>
      </c>
      <c r="Z14" s="47">
        <v>3</v>
      </c>
      <c r="AA14" s="47">
        <v>1</v>
      </c>
      <c r="AB14" s="47">
        <v>6</v>
      </c>
      <c r="AC14" s="47">
        <v>2</v>
      </c>
      <c r="AD14" s="47">
        <v>2</v>
      </c>
      <c r="AE14" s="47">
        <v>0</v>
      </c>
      <c r="AF14" s="56" t="s">
        <v>18</v>
      </c>
      <c r="AG14" s="47">
        <v>1</v>
      </c>
      <c r="AH14" s="47">
        <v>1</v>
      </c>
      <c r="AI14" s="47">
        <v>2</v>
      </c>
      <c r="AJ14" s="47">
        <v>0</v>
      </c>
      <c r="AK14" s="47">
        <v>1</v>
      </c>
      <c r="AL14" s="47"/>
      <c r="AM14" s="47"/>
      <c r="AN14" s="47" t="e">
        <f t="shared" si="0"/>
        <v>#REF!</v>
      </c>
    </row>
    <row r="15" spans="1:40" x14ac:dyDescent="0.2">
      <c r="A15" s="54"/>
      <c r="B15" s="262"/>
      <c r="C15" s="54"/>
      <c r="D15" s="47"/>
      <c r="E15" s="73">
        <f>SUM(E6:E14)</f>
        <v>272</v>
      </c>
      <c r="F15" s="91"/>
      <c r="G15" s="91"/>
      <c r="H15" s="91"/>
      <c r="I15" s="91"/>
      <c r="J15" s="91"/>
      <c r="K15" s="56" t="e">
        <f>'situatie centralizata'!#REF!</f>
        <v>#REF!</v>
      </c>
      <c r="L15" s="56" t="e">
        <f>'situatie centralizata'!#REF!</f>
        <v>#REF!</v>
      </c>
      <c r="M15" s="56" t="e">
        <f>'situatie centralizata'!#REF!</f>
        <v>#REF!</v>
      </c>
      <c r="N15" s="56" t="e">
        <f>'situatie centralizata'!#REF!</f>
        <v>#REF!</v>
      </c>
      <c r="O15" s="56" t="e">
        <f>'situatie centralizata'!#REF!</f>
        <v>#REF!</v>
      </c>
      <c r="P15" s="56"/>
      <c r="Q15" s="56"/>
      <c r="R15" s="56"/>
      <c r="S15" s="73">
        <f>'situatie centralizata'!AA25</f>
        <v>0</v>
      </c>
      <c r="T15" s="92">
        <f>'situatie centralizata'!AF25</f>
        <v>0</v>
      </c>
      <c r="U15" s="92">
        <f>SUM(U6:U14)</f>
        <v>32</v>
      </c>
      <c r="V15" s="92">
        <f>SUM(V6:V14)</f>
        <v>37</v>
      </c>
      <c r="W15" s="92">
        <f>SUM(W6:W14)</f>
        <v>30</v>
      </c>
      <c r="X15" s="92">
        <f>SUM(X6:X14)</f>
        <v>3</v>
      </c>
      <c r="Y15" s="56" t="s">
        <v>18</v>
      </c>
      <c r="Z15" s="92">
        <f>SUM(Z6:Z14)</f>
        <v>17</v>
      </c>
      <c r="AA15" s="92">
        <f>SUM(AA6:AA14)</f>
        <v>26</v>
      </c>
      <c r="AB15" s="92">
        <f>SUM(AB6:AB14)</f>
        <v>31</v>
      </c>
      <c r="AC15" s="92">
        <f>SUM(AC6:AC14)</f>
        <v>20</v>
      </c>
      <c r="AD15" s="92">
        <f>SUM(AD6:AD14)</f>
        <v>13</v>
      </c>
      <c r="AE15" s="56">
        <v>0</v>
      </c>
      <c r="AF15" s="56" t="s">
        <v>18</v>
      </c>
      <c r="AG15" s="92">
        <f>SUM(AG6:AG14)</f>
        <v>12</v>
      </c>
      <c r="AH15" s="92">
        <f>SUM(AH6:AH14)</f>
        <v>10</v>
      </c>
      <c r="AI15" s="92">
        <f>SUM(AI6:AI14)</f>
        <v>17</v>
      </c>
      <c r="AJ15" s="92">
        <f>SUM(AJ6:AJ14)</f>
        <v>19</v>
      </c>
      <c r="AK15" s="92">
        <f>SUM(AK6:AK14)</f>
        <v>23</v>
      </c>
      <c r="AL15" s="56"/>
      <c r="AM15" s="56"/>
      <c r="AN15" s="92">
        <f>SUM(S15:AM15)</f>
        <v>290</v>
      </c>
    </row>
    <row r="16" spans="1:40" x14ac:dyDescent="0.2">
      <c r="A16" s="64">
        <v>11</v>
      </c>
      <c r="B16" s="263" t="s">
        <v>14</v>
      </c>
      <c r="C16" s="43" t="s">
        <v>64</v>
      </c>
      <c r="D16" s="68"/>
      <c r="E16" s="68">
        <v>10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/>
      <c r="Q16" s="68"/>
      <c r="R16" s="68"/>
      <c r="S16" s="68">
        <f>'situatie centralizata'!AA26</f>
        <v>0</v>
      </c>
      <c r="T16" s="68">
        <f>'situatie centralizata'!AF26</f>
        <v>0</v>
      </c>
      <c r="U16" s="68">
        <v>6</v>
      </c>
      <c r="V16" s="68">
        <v>4</v>
      </c>
      <c r="W16" s="68">
        <v>5</v>
      </c>
      <c r="X16" s="68" t="s">
        <v>18</v>
      </c>
      <c r="Y16" s="68" t="s">
        <v>18</v>
      </c>
      <c r="Z16" s="68">
        <v>2</v>
      </c>
      <c r="AA16" s="68">
        <v>2</v>
      </c>
      <c r="AB16" s="68">
        <v>3</v>
      </c>
      <c r="AC16" s="68">
        <v>1</v>
      </c>
      <c r="AD16" s="68">
        <v>2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>
        <f>SUM(S16:AM16)</f>
        <v>25</v>
      </c>
    </row>
    <row r="17" spans="1:40" x14ac:dyDescent="0.2">
      <c r="A17" s="64">
        <v>12</v>
      </c>
      <c r="B17" s="264"/>
      <c r="C17" s="43" t="s">
        <v>65</v>
      </c>
      <c r="D17" s="68"/>
      <c r="E17" s="68">
        <v>9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/>
      <c r="Q17" s="68"/>
      <c r="R17" s="68"/>
      <c r="S17" s="68">
        <f>'situatie centralizata'!AA27</f>
        <v>0</v>
      </c>
      <c r="T17" s="68">
        <f>'situatie centralizata'!AF27</f>
        <v>0</v>
      </c>
      <c r="U17" s="68">
        <v>1</v>
      </c>
      <c r="V17" s="68">
        <v>1</v>
      </c>
      <c r="W17" s="68">
        <v>1</v>
      </c>
      <c r="X17" s="68" t="s">
        <v>18</v>
      </c>
      <c r="Y17" s="68" t="s">
        <v>18</v>
      </c>
      <c r="Z17" s="68">
        <v>1</v>
      </c>
      <c r="AA17" s="68">
        <v>1</v>
      </c>
      <c r="AB17" s="68">
        <v>1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 t="shared" ref="AN17:AN22" si="1">SUM(S17:AM17)</f>
        <v>6</v>
      </c>
    </row>
    <row r="18" spans="1:40" x14ac:dyDescent="0.2">
      <c r="A18" s="64">
        <v>13</v>
      </c>
      <c r="B18" s="264"/>
      <c r="C18" s="43" t="s">
        <v>66</v>
      </c>
      <c r="D18" s="68"/>
      <c r="E18" s="68">
        <v>9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>
        <v>0</v>
      </c>
      <c r="T18" s="68">
        <v>1</v>
      </c>
      <c r="U18" s="68">
        <v>5</v>
      </c>
      <c r="V18" s="68">
        <v>1</v>
      </c>
      <c r="W18" s="68">
        <v>2</v>
      </c>
      <c r="X18" s="68" t="s">
        <v>18</v>
      </c>
      <c r="Y18" s="68" t="s">
        <v>18</v>
      </c>
      <c r="Z18" s="68">
        <v>4</v>
      </c>
      <c r="AA18" s="68">
        <v>1</v>
      </c>
      <c r="AB18" s="68">
        <v>6</v>
      </c>
      <c r="AC18" s="68">
        <v>2</v>
      </c>
      <c r="AD18" s="68">
        <v>1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si="1"/>
        <v>23</v>
      </c>
    </row>
    <row r="19" spans="1:40" x14ac:dyDescent="0.2">
      <c r="A19" s="64">
        <v>14</v>
      </c>
      <c r="B19" s="264"/>
      <c r="C19" s="43" t="s">
        <v>67</v>
      </c>
      <c r="D19" s="68"/>
      <c r="E19" s="68">
        <v>9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 t="s">
        <v>18</v>
      </c>
      <c r="Y19" s="68" t="s">
        <v>18</v>
      </c>
      <c r="Z19" s="68">
        <v>0</v>
      </c>
      <c r="AA19" s="68">
        <v>2</v>
      </c>
      <c r="AB19" s="68">
        <v>1</v>
      </c>
      <c r="AC19" s="68">
        <v>2</v>
      </c>
      <c r="AD19" s="68">
        <v>1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7</v>
      </c>
    </row>
    <row r="20" spans="1:40" x14ac:dyDescent="0.2">
      <c r="A20" s="64">
        <v>15</v>
      </c>
      <c r="B20" s="264"/>
      <c r="C20" s="43" t="s">
        <v>68</v>
      </c>
      <c r="D20" s="68"/>
      <c r="E20" s="68">
        <v>9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>
        <v>1</v>
      </c>
      <c r="T20" s="68">
        <v>1</v>
      </c>
      <c r="U20" s="68">
        <v>1</v>
      </c>
      <c r="V20" s="68">
        <v>2</v>
      </c>
      <c r="W20" s="68">
        <v>6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12</v>
      </c>
    </row>
    <row r="21" spans="1:40" x14ac:dyDescent="0.2">
      <c r="A21" s="64">
        <v>16</v>
      </c>
      <c r="B21" s="264"/>
      <c r="C21" s="43" t="s">
        <v>69</v>
      </c>
      <c r="D21" s="68"/>
      <c r="E21" s="68">
        <v>9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/>
      <c r="Q21" s="68"/>
      <c r="R21" s="68"/>
      <c r="S21" s="68">
        <v>3</v>
      </c>
      <c r="T21" s="68">
        <v>1</v>
      </c>
      <c r="U21" s="68">
        <v>2</v>
      </c>
      <c r="V21" s="68">
        <v>3</v>
      </c>
      <c r="W21" s="68">
        <v>2</v>
      </c>
      <c r="X21" s="68" t="s">
        <v>18</v>
      </c>
      <c r="Y21" s="68" t="s">
        <v>18</v>
      </c>
      <c r="Z21" s="68">
        <v>1</v>
      </c>
      <c r="AA21" s="68">
        <v>1</v>
      </c>
      <c r="AB21" s="68">
        <v>0</v>
      </c>
      <c r="AC21" s="68">
        <v>0</v>
      </c>
      <c r="AD21" s="68">
        <v>4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17</v>
      </c>
    </row>
    <row r="22" spans="1:40" x14ac:dyDescent="0.2">
      <c r="A22" s="64">
        <v>17</v>
      </c>
      <c r="B22" s="264"/>
      <c r="C22" s="43" t="s">
        <v>70</v>
      </c>
      <c r="D22" s="68"/>
      <c r="E22" s="68">
        <v>15</v>
      </c>
      <c r="F22" s="69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>
        <v>4</v>
      </c>
      <c r="T22" s="68">
        <v>10</v>
      </c>
      <c r="U22" s="68">
        <v>8</v>
      </c>
      <c r="V22" s="68">
        <v>6</v>
      </c>
      <c r="W22" s="68">
        <v>11</v>
      </c>
      <c r="X22" s="68" t="s">
        <v>18</v>
      </c>
      <c r="Y22" s="68" t="s">
        <v>18</v>
      </c>
      <c r="Z22" s="68">
        <v>3</v>
      </c>
      <c r="AA22" s="68">
        <v>5</v>
      </c>
      <c r="AB22" s="68">
        <v>8</v>
      </c>
      <c r="AC22" s="68">
        <v>8</v>
      </c>
      <c r="AD22" s="68">
        <v>2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65</v>
      </c>
    </row>
    <row r="23" spans="1:40" x14ac:dyDescent="0.2">
      <c r="A23" s="64"/>
      <c r="B23" s="265"/>
      <c r="C23" s="64"/>
      <c r="D23" s="68"/>
      <c r="E23" s="99">
        <f>SUM(E16:E22)</f>
        <v>70</v>
      </c>
      <c r="F23" s="69"/>
      <c r="G23" s="69"/>
      <c r="H23" s="69"/>
      <c r="I23" s="69"/>
      <c r="J23" s="69"/>
      <c r="K23" s="68" t="e">
        <f>'situatie centralizata'!#REF!</f>
        <v>#REF!</v>
      </c>
      <c r="L23" s="68" t="e">
        <f>'situatie centralizata'!#REF!</f>
        <v>#REF!</v>
      </c>
      <c r="M23" s="68" t="e">
        <f>'situatie centralizata'!#REF!</f>
        <v>#REF!</v>
      </c>
      <c r="N23" s="68" t="e">
        <f>'situatie centralizata'!#REF!</f>
        <v>#REF!</v>
      </c>
      <c r="O23" s="68" t="e">
        <f>'situatie centralizata'!#REF!</f>
        <v>#REF!</v>
      </c>
      <c r="P23" s="68"/>
      <c r="Q23" s="68"/>
      <c r="R23" s="68"/>
      <c r="S23" s="70">
        <f>SUM(S16:S22)</f>
        <v>8</v>
      </c>
      <c r="T23" s="89">
        <f>SUM(T16:T22)</f>
        <v>13</v>
      </c>
      <c r="U23" s="89">
        <f>SUM(U16:U22)</f>
        <v>23</v>
      </c>
      <c r="V23" s="89">
        <f>SUM(V16:V22)</f>
        <v>18</v>
      </c>
      <c r="W23" s="89">
        <f>SUM(W16:W22)</f>
        <v>27</v>
      </c>
      <c r="X23" s="68" t="s">
        <v>18</v>
      </c>
      <c r="Y23" s="68" t="s">
        <v>18</v>
      </c>
      <c r="Z23" s="89">
        <f>SUM(Z16:Z22)</f>
        <v>11</v>
      </c>
      <c r="AA23" s="89">
        <f>SUM(AA16:AA22)</f>
        <v>12</v>
      </c>
      <c r="AB23" s="89">
        <f>SUM(AB16:AB22)</f>
        <v>19</v>
      </c>
      <c r="AC23" s="89">
        <f>SUM(AC16:AC22)</f>
        <v>13</v>
      </c>
      <c r="AD23" s="89">
        <f>SUM(AD16:AD22)</f>
        <v>11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89">
        <f>SUM(S23:AM23)</f>
        <v>155</v>
      </c>
    </row>
    <row r="24" spans="1:40" x14ac:dyDescent="0.2">
      <c r="A24" s="60">
        <v>19</v>
      </c>
      <c r="B24" s="247" t="s">
        <v>15</v>
      </c>
      <c r="C24" s="44" t="s">
        <v>71</v>
      </c>
      <c r="D24" s="63"/>
      <c r="E24" s="63">
        <v>20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/>
      <c r="Q24" s="63"/>
      <c r="R24" s="63"/>
      <c r="S24" s="63">
        <v>1</v>
      </c>
      <c r="T24" s="63" t="e">
        <f>'situatie centralizata'!#REF!</f>
        <v>#REF!</v>
      </c>
      <c r="U24" s="63">
        <v>3</v>
      </c>
      <c r="V24" s="63">
        <v>5</v>
      </c>
      <c r="W24" s="63">
        <v>0</v>
      </c>
      <c r="X24" s="63">
        <v>1</v>
      </c>
      <c r="Y24" s="63" t="s">
        <v>18</v>
      </c>
      <c r="Z24" s="63">
        <v>2</v>
      </c>
      <c r="AA24" s="63">
        <v>4</v>
      </c>
      <c r="AB24" s="63">
        <v>3</v>
      </c>
      <c r="AC24" s="63">
        <v>3</v>
      </c>
      <c r="AD24" s="63">
        <v>4</v>
      </c>
      <c r="AE24" s="63">
        <v>0</v>
      </c>
      <c r="AF24" s="63" t="s">
        <v>18</v>
      </c>
      <c r="AG24" s="63">
        <v>5</v>
      </c>
      <c r="AH24" s="63">
        <v>6</v>
      </c>
      <c r="AI24" s="63"/>
      <c r="AJ24" s="63"/>
      <c r="AK24" s="63"/>
      <c r="AL24" s="63"/>
      <c r="AM24" s="63"/>
      <c r="AN24" s="63" t="e">
        <f t="shared" ref="AN24:AN36" si="2">SUM(S24:AM24)</f>
        <v>#REF!</v>
      </c>
    </row>
    <row r="25" spans="1:40" x14ac:dyDescent="0.2">
      <c r="A25" s="60">
        <v>20</v>
      </c>
      <c r="B25" s="248"/>
      <c r="C25" s="44" t="s">
        <v>72</v>
      </c>
      <c r="D25" s="63"/>
      <c r="E25" s="63">
        <v>20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/>
      <c r="Q25" s="63"/>
      <c r="R25" s="63"/>
      <c r="S25" s="63">
        <v>0</v>
      </c>
      <c r="T25" s="63" t="e">
        <f>'situatie centralizata'!#REF!</f>
        <v>#REF!</v>
      </c>
      <c r="U25" s="63">
        <v>3</v>
      </c>
      <c r="V25" s="63">
        <v>2</v>
      </c>
      <c r="W25" s="63">
        <v>1</v>
      </c>
      <c r="X25" s="63">
        <v>0</v>
      </c>
      <c r="Y25" s="63" t="s">
        <v>18</v>
      </c>
      <c r="Z25" s="63">
        <v>1</v>
      </c>
      <c r="AA25" s="63">
        <v>4</v>
      </c>
      <c r="AB25" s="63">
        <v>2</v>
      </c>
      <c r="AC25" s="63">
        <v>1</v>
      </c>
      <c r="AD25" s="63">
        <v>2</v>
      </c>
      <c r="AE25" s="63">
        <v>1</v>
      </c>
      <c r="AF25" s="63" t="s">
        <v>18</v>
      </c>
      <c r="AG25" s="63">
        <v>1</v>
      </c>
      <c r="AH25" s="63">
        <v>4</v>
      </c>
      <c r="AI25" s="63"/>
      <c r="AJ25" s="63"/>
      <c r="AK25" s="63"/>
      <c r="AL25" s="63"/>
      <c r="AM25" s="63"/>
      <c r="AN25" s="63" t="e">
        <f t="shared" si="2"/>
        <v>#REF!</v>
      </c>
    </row>
    <row r="26" spans="1:40" x14ac:dyDescent="0.2">
      <c r="A26" s="60">
        <v>21</v>
      </c>
      <c r="B26" s="248"/>
      <c r="C26" s="44" t="s">
        <v>73</v>
      </c>
      <c r="D26" s="63"/>
      <c r="E26" s="63">
        <v>19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/>
      <c r="Q26" s="63"/>
      <c r="R26" s="63"/>
      <c r="S26" s="63">
        <v>1</v>
      </c>
      <c r="T26" s="63">
        <f>'situatie centralizata'!AF34</f>
        <v>0</v>
      </c>
      <c r="U26" s="63">
        <v>15</v>
      </c>
      <c r="V26" s="63">
        <v>17</v>
      </c>
      <c r="W26" s="63">
        <v>4</v>
      </c>
      <c r="X26" s="63">
        <v>0</v>
      </c>
      <c r="Y26" s="63" t="s">
        <v>18</v>
      </c>
      <c r="Z26" s="63">
        <v>15</v>
      </c>
      <c r="AA26" s="63">
        <v>12</v>
      </c>
      <c r="AB26" s="63">
        <v>18</v>
      </c>
      <c r="AC26" s="63">
        <v>10</v>
      </c>
      <c r="AD26" s="63">
        <v>5</v>
      </c>
      <c r="AE26" s="63">
        <v>1</v>
      </c>
      <c r="AF26" s="63" t="s">
        <v>18</v>
      </c>
      <c r="AG26" s="63">
        <v>9</v>
      </c>
      <c r="AH26" s="63">
        <v>11</v>
      </c>
      <c r="AI26" s="63"/>
      <c r="AJ26" s="63"/>
      <c r="AK26" s="63"/>
      <c r="AL26" s="63"/>
      <c r="AM26" s="63"/>
      <c r="AN26" s="63">
        <f t="shared" si="2"/>
        <v>118</v>
      </c>
    </row>
    <row r="27" spans="1:40" x14ac:dyDescent="0.2">
      <c r="A27" s="60">
        <v>22</v>
      </c>
      <c r="B27" s="248"/>
      <c r="C27" s="44" t="s">
        <v>53</v>
      </c>
      <c r="D27" s="63"/>
      <c r="E27" s="63" t="e">
        <f>'situatie centralizata'!#REF!</f>
        <v>#REF!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/>
      <c r="Q27" s="63"/>
      <c r="R27" s="63"/>
      <c r="S27" s="63" t="e">
        <f>'situatie centralizata'!#REF!</f>
        <v>#REF!</v>
      </c>
      <c r="T27" s="63" t="e">
        <f>'situatie centralizata'!#REF!</f>
        <v>#REF!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107" t="s">
        <v>18</v>
      </c>
      <c r="AB27" s="107" t="s">
        <v>18</v>
      </c>
      <c r="AC27" s="107" t="s">
        <v>18</v>
      </c>
      <c r="AD27" s="107" t="s">
        <v>18</v>
      </c>
      <c r="AE27" s="107" t="s">
        <v>18</v>
      </c>
      <c r="AF27" s="63" t="s">
        <v>18</v>
      </c>
      <c r="AG27" s="107" t="s">
        <v>18</v>
      </c>
      <c r="AH27" s="107" t="s">
        <v>18</v>
      </c>
      <c r="AI27" s="63"/>
      <c r="AJ27" s="63"/>
      <c r="AK27" s="63"/>
      <c r="AL27" s="63"/>
      <c r="AM27" s="63"/>
      <c r="AN27" s="63" t="e">
        <f t="shared" si="2"/>
        <v>#REF!</v>
      </c>
    </row>
    <row r="28" spans="1:40" x14ac:dyDescent="0.2">
      <c r="A28" s="60"/>
      <c r="B28" s="249"/>
      <c r="C28" s="60"/>
      <c r="D28" s="63"/>
      <c r="E28" s="93" t="e">
        <f>SUM(E24:E27)</f>
        <v>#REF!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63"/>
      <c r="Q28" s="63"/>
      <c r="R28" s="63"/>
      <c r="S28" s="93">
        <f>'situatie centralizata'!AA35</f>
        <v>0</v>
      </c>
      <c r="T28" s="90">
        <f>'situatie centralizata'!AF35</f>
        <v>0</v>
      </c>
      <c r="U28" s="90">
        <f>SUM(U24:U27)</f>
        <v>21</v>
      </c>
      <c r="V28" s="90">
        <f>SUM(V24:V27)</f>
        <v>24</v>
      </c>
      <c r="W28" s="90">
        <f>SUM(W24:W27)</f>
        <v>5</v>
      </c>
      <c r="X28" s="90">
        <f>SUM(X24:X27)</f>
        <v>1</v>
      </c>
      <c r="Y28" s="63" t="s">
        <v>18</v>
      </c>
      <c r="Z28" s="90">
        <f t="shared" ref="Z28:AE28" si="3">SUM(Z24:Z27)</f>
        <v>18</v>
      </c>
      <c r="AA28" s="90">
        <f t="shared" si="3"/>
        <v>20</v>
      </c>
      <c r="AB28" s="90">
        <f t="shared" si="3"/>
        <v>23</v>
      </c>
      <c r="AC28" s="90">
        <f t="shared" si="3"/>
        <v>14</v>
      </c>
      <c r="AD28" s="90">
        <f t="shared" si="3"/>
        <v>11</v>
      </c>
      <c r="AE28" s="90">
        <f t="shared" si="3"/>
        <v>2</v>
      </c>
      <c r="AF28" s="63" t="s">
        <v>18</v>
      </c>
      <c r="AG28" s="90">
        <f>SUM(AG24:AG27)</f>
        <v>15</v>
      </c>
      <c r="AH28" s="90">
        <f>SUM(AH24:AH27)</f>
        <v>21</v>
      </c>
      <c r="AI28" s="63"/>
      <c r="AJ28" s="63"/>
      <c r="AK28" s="63"/>
      <c r="AL28" s="63"/>
      <c r="AM28" s="63"/>
      <c r="AN28" s="90">
        <f>SUM(S28:AM28)</f>
        <v>175</v>
      </c>
    </row>
    <row r="29" spans="1:40" x14ac:dyDescent="0.2">
      <c r="A29" s="64">
        <v>24</v>
      </c>
      <c r="B29" s="263" t="s">
        <v>16</v>
      </c>
      <c r="C29" s="64" t="s">
        <v>54</v>
      </c>
      <c r="D29" s="68" t="s">
        <v>18</v>
      </c>
      <c r="E29" s="68">
        <v>12</v>
      </c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/>
      <c r="Q29" s="68"/>
      <c r="R29" s="68"/>
      <c r="S29" s="68">
        <v>1</v>
      </c>
      <c r="T29" s="68" t="e">
        <f>'situatie centralizata'!#REF!</f>
        <v>#REF!</v>
      </c>
      <c r="U29" s="68">
        <v>3</v>
      </c>
      <c r="V29" s="68">
        <v>8</v>
      </c>
      <c r="W29" s="68">
        <v>2</v>
      </c>
      <c r="X29" s="68">
        <v>0</v>
      </c>
      <c r="Y29" s="68" t="s">
        <v>18</v>
      </c>
      <c r="Z29" s="68">
        <v>0</v>
      </c>
      <c r="AA29" s="68">
        <v>0</v>
      </c>
      <c r="AB29" s="68">
        <v>1</v>
      </c>
      <c r="AC29" s="68">
        <v>1</v>
      </c>
      <c r="AD29" s="68">
        <v>3</v>
      </c>
      <c r="AE29" s="68"/>
      <c r="AF29" s="68"/>
      <c r="AG29" s="68"/>
      <c r="AH29" s="68"/>
      <c r="AI29" s="68"/>
      <c r="AJ29" s="68"/>
      <c r="AK29" s="68"/>
      <c r="AL29" s="68"/>
      <c r="AM29" s="68"/>
      <c r="AN29" s="68" t="e">
        <f t="shared" si="2"/>
        <v>#REF!</v>
      </c>
    </row>
    <row r="30" spans="1:40" x14ac:dyDescent="0.2">
      <c r="A30" s="64">
        <v>25</v>
      </c>
      <c r="B30" s="264"/>
      <c r="C30" s="64" t="s">
        <v>55</v>
      </c>
      <c r="D30" s="68" t="s">
        <v>18</v>
      </c>
      <c r="E30" s="68">
        <v>15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/>
      <c r="Q30" s="68"/>
      <c r="R30" s="68"/>
      <c r="S30" s="68">
        <v>1</v>
      </c>
      <c r="T30" s="68">
        <f>'situatie centralizata'!AF38</f>
        <v>0</v>
      </c>
      <c r="U30" s="68">
        <v>5</v>
      </c>
      <c r="V30" s="68">
        <v>6</v>
      </c>
      <c r="W30" s="68">
        <v>6</v>
      </c>
      <c r="X30" s="68">
        <v>0</v>
      </c>
      <c r="Y30" s="68" t="s">
        <v>18</v>
      </c>
      <c r="Z30" s="68">
        <v>2</v>
      </c>
      <c r="AA30" s="68">
        <v>2</v>
      </c>
      <c r="AB30" s="68">
        <v>2</v>
      </c>
      <c r="AC30" s="68">
        <v>2</v>
      </c>
      <c r="AD30" s="68">
        <v>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f t="shared" si="2"/>
        <v>32</v>
      </c>
    </row>
    <row r="31" spans="1:40" x14ac:dyDescent="0.2">
      <c r="A31" s="64">
        <v>26</v>
      </c>
      <c r="B31" s="264"/>
      <c r="C31" s="64" t="s">
        <v>56</v>
      </c>
      <c r="D31" s="68" t="s">
        <v>18</v>
      </c>
      <c r="E31" s="68">
        <v>20</v>
      </c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/>
      <c r="Q31" s="68"/>
      <c r="R31" s="68"/>
      <c r="S31" s="68">
        <v>4</v>
      </c>
      <c r="T31" s="68" t="e">
        <f>'situatie centralizata'!#REF!</f>
        <v>#REF!</v>
      </c>
      <c r="U31" s="68">
        <v>4</v>
      </c>
      <c r="V31" s="68">
        <v>4</v>
      </c>
      <c r="W31" s="68">
        <v>7</v>
      </c>
      <c r="X31" s="68">
        <v>0</v>
      </c>
      <c r="Y31" s="68" t="s">
        <v>18</v>
      </c>
      <c r="Z31" s="68">
        <v>2</v>
      </c>
      <c r="AA31" s="68">
        <v>3</v>
      </c>
      <c r="AB31" s="68">
        <v>5</v>
      </c>
      <c r="AC31" s="68">
        <v>3</v>
      </c>
      <c r="AD31" s="68">
        <v>7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 t="e">
        <f t="shared" si="2"/>
        <v>#REF!</v>
      </c>
    </row>
    <row r="32" spans="1:40" x14ac:dyDescent="0.2">
      <c r="A32" s="64">
        <v>27</v>
      </c>
      <c r="B32" s="264"/>
      <c r="C32" s="64" t="s">
        <v>75</v>
      </c>
      <c r="D32" s="68" t="s">
        <v>18</v>
      </c>
      <c r="E32" s="68">
        <v>12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/>
      <c r="Q32" s="68"/>
      <c r="R32" s="68"/>
      <c r="S32" s="68">
        <v>1</v>
      </c>
      <c r="T32" s="68" t="e">
        <f>'situatie centralizata'!#REF!</f>
        <v>#REF!</v>
      </c>
      <c r="U32" s="68">
        <v>4</v>
      </c>
      <c r="V32" s="68">
        <v>5</v>
      </c>
      <c r="W32" s="68">
        <v>1</v>
      </c>
      <c r="X32" s="68">
        <v>0</v>
      </c>
      <c r="Y32" s="68" t="s">
        <v>18</v>
      </c>
      <c r="Z32" s="68">
        <v>2</v>
      </c>
      <c r="AA32" s="68">
        <v>2</v>
      </c>
      <c r="AB32" s="68">
        <v>3</v>
      </c>
      <c r="AC32" s="68">
        <v>9</v>
      </c>
      <c r="AD32" s="68">
        <v>8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/>
      <c r="B33" s="265"/>
      <c r="C33" s="64"/>
      <c r="D33" s="68"/>
      <c r="E33" s="70">
        <f>SUM(E29:E32)</f>
        <v>59</v>
      </c>
      <c r="F33" s="75"/>
      <c r="G33" s="75"/>
      <c r="H33" s="75"/>
      <c r="I33" s="75"/>
      <c r="J33" s="75"/>
      <c r="K33" s="68"/>
      <c r="L33" s="68"/>
      <c r="M33" s="68"/>
      <c r="N33" s="68"/>
      <c r="O33" s="68"/>
      <c r="P33" s="68"/>
      <c r="Q33" s="68"/>
      <c r="R33" s="68"/>
      <c r="S33" s="70">
        <f t="shared" ref="S33:X33" si="4">SUM(S29:S32)</f>
        <v>7</v>
      </c>
      <c r="T33" s="89" t="e">
        <f t="shared" si="4"/>
        <v>#REF!</v>
      </c>
      <c r="U33" s="89">
        <f t="shared" si="4"/>
        <v>16</v>
      </c>
      <c r="V33" s="89">
        <f t="shared" si="4"/>
        <v>23</v>
      </c>
      <c r="W33" s="89">
        <f t="shared" si="4"/>
        <v>16</v>
      </c>
      <c r="X33" s="89">
        <f t="shared" si="4"/>
        <v>0</v>
      </c>
      <c r="Y33" s="68" t="s">
        <v>18</v>
      </c>
      <c r="Z33" s="89">
        <f>SUM(Z29:Z32)</f>
        <v>6</v>
      </c>
      <c r="AA33" s="89">
        <f>SUM(AA29:AA32)</f>
        <v>7</v>
      </c>
      <c r="AB33" s="89">
        <f>SUM(AB29:AB32)</f>
        <v>11</v>
      </c>
      <c r="AC33" s="89">
        <f>SUM(AC29:AC32)</f>
        <v>15</v>
      </c>
      <c r="AD33" s="89">
        <f>SUM(AD29:AD32)</f>
        <v>24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89" t="e">
        <f>SUM(S33:AM33)</f>
        <v>#REF!</v>
      </c>
    </row>
    <row r="34" spans="1:40" ht="12.75" customHeight="1" x14ac:dyDescent="0.2">
      <c r="A34" s="77">
        <v>29</v>
      </c>
      <c r="B34" s="268" t="s">
        <v>17</v>
      </c>
      <c r="C34" s="77" t="s">
        <v>57</v>
      </c>
      <c r="D34" s="80" t="s">
        <v>18</v>
      </c>
      <c r="E34" s="80">
        <v>15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/>
      <c r="Q34" s="80"/>
      <c r="R34" s="80"/>
      <c r="S34" s="80">
        <v>7</v>
      </c>
      <c r="T34" s="80">
        <f>'situatie centralizata'!AF40</f>
        <v>0</v>
      </c>
      <c r="U34" s="80">
        <v>15</v>
      </c>
      <c r="V34" s="80">
        <v>21</v>
      </c>
      <c r="W34" s="80">
        <v>15</v>
      </c>
      <c r="X34" s="80" t="s">
        <v>18</v>
      </c>
      <c r="Y34" s="80" t="s">
        <v>18</v>
      </c>
      <c r="Z34" s="80">
        <v>12</v>
      </c>
      <c r="AA34" s="80">
        <v>6</v>
      </c>
      <c r="AB34" s="80">
        <v>3</v>
      </c>
      <c r="AC34" s="80">
        <v>5</v>
      </c>
      <c r="AD34" s="80">
        <v>4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>
        <f t="shared" si="2"/>
        <v>88</v>
      </c>
    </row>
    <row r="35" spans="1:40" x14ac:dyDescent="0.2">
      <c r="A35" s="77">
        <v>30</v>
      </c>
      <c r="B35" s="269"/>
      <c r="C35" s="77" t="s">
        <v>74</v>
      </c>
      <c r="D35" s="80" t="s">
        <v>18</v>
      </c>
      <c r="E35" s="80">
        <v>15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/>
      <c r="Q35" s="80"/>
      <c r="R35" s="80"/>
      <c r="S35" s="80">
        <v>3</v>
      </c>
      <c r="T35" s="80" t="e">
        <f>'situatie centralizata'!#REF!</f>
        <v>#REF!</v>
      </c>
      <c r="U35" s="80">
        <v>15</v>
      </c>
      <c r="V35" s="80">
        <v>11</v>
      </c>
      <c r="W35" s="80">
        <v>5</v>
      </c>
      <c r="X35" s="80" t="s">
        <v>18</v>
      </c>
      <c r="Y35" s="80" t="s">
        <v>18</v>
      </c>
      <c r="Z35" s="80">
        <v>4</v>
      </c>
      <c r="AA35" s="80">
        <v>5</v>
      </c>
      <c r="AB35" s="80">
        <v>4</v>
      </c>
      <c r="AC35" s="80">
        <v>6</v>
      </c>
      <c r="AD35" s="80">
        <v>4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 t="e">
        <f t="shared" si="2"/>
        <v>#REF!</v>
      </c>
    </row>
    <row r="36" spans="1:40" x14ac:dyDescent="0.2">
      <c r="A36" s="77">
        <v>31</v>
      </c>
      <c r="B36" s="269"/>
      <c r="C36" s="77" t="s">
        <v>59</v>
      </c>
      <c r="D36" s="80" t="s">
        <v>18</v>
      </c>
      <c r="E36" s="80">
        <v>10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/>
      <c r="Q36" s="80"/>
      <c r="R36" s="80"/>
      <c r="S36" s="80">
        <v>3</v>
      </c>
      <c r="T36" s="80" t="e">
        <f>'situatie centralizata'!#REF!</f>
        <v>#REF!</v>
      </c>
      <c r="U36" s="80">
        <v>8</v>
      </c>
      <c r="V36" s="80">
        <v>12</v>
      </c>
      <c r="W36" s="80">
        <v>6</v>
      </c>
      <c r="X36" s="80" t="s">
        <v>18</v>
      </c>
      <c r="Y36" s="80" t="s">
        <v>18</v>
      </c>
      <c r="Z36" s="80">
        <v>10</v>
      </c>
      <c r="AA36" s="80">
        <v>1</v>
      </c>
      <c r="AB36" s="80">
        <v>5</v>
      </c>
      <c r="AC36" s="80">
        <v>6</v>
      </c>
      <c r="AD36" s="80">
        <v>4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ht="13.5" customHeight="1" x14ac:dyDescent="0.2">
      <c r="A37" s="77"/>
      <c r="B37" s="270"/>
      <c r="C37" s="77"/>
      <c r="D37" s="80"/>
      <c r="E37" s="100">
        <f>SUM(E34:E36)</f>
        <v>40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0"/>
      <c r="Q37" s="80"/>
      <c r="R37" s="80"/>
      <c r="S37" s="100">
        <f>SUM(S34:S36)</f>
        <v>13</v>
      </c>
      <c r="T37" s="88" t="e">
        <f>SUM(T34:T36)</f>
        <v>#REF!</v>
      </c>
      <c r="U37" s="88">
        <f>SUM(U34:U36)</f>
        <v>38</v>
      </c>
      <c r="V37" s="88">
        <f>SUM(V34:V36)</f>
        <v>44</v>
      </c>
      <c r="W37" s="88">
        <f>SUM(W34:W36)</f>
        <v>26</v>
      </c>
      <c r="X37" s="80" t="s">
        <v>18</v>
      </c>
      <c r="Y37" s="80" t="s">
        <v>18</v>
      </c>
      <c r="Z37" s="88">
        <f>SUM(Z34:Z36)</f>
        <v>26</v>
      </c>
      <c r="AA37" s="88">
        <f>SUM(AA34:AA36)</f>
        <v>12</v>
      </c>
      <c r="AB37" s="88">
        <f>SUM(AB34:AB36)</f>
        <v>12</v>
      </c>
      <c r="AC37" s="88">
        <f>SUM(AC34:AC36)</f>
        <v>17</v>
      </c>
      <c r="AD37" s="88">
        <f>SUM(AD34:AD36)</f>
        <v>12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8" t="e">
        <f>SUM(S37:AM37)</f>
        <v>#REF!</v>
      </c>
    </row>
    <row r="38" spans="1:40" x14ac:dyDescent="0.2">
      <c r="A38" s="87">
        <v>33</v>
      </c>
      <c r="B38" s="67" t="s">
        <v>28</v>
      </c>
      <c r="C38" s="87" t="s">
        <v>63</v>
      </c>
      <c r="D38" s="67" t="s">
        <v>18</v>
      </c>
      <c r="E38" s="101">
        <v>10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101">
        <v>0</v>
      </c>
      <c r="Q38" s="101">
        <v>0</v>
      </c>
      <c r="R38" s="101">
        <v>1</v>
      </c>
      <c r="S38" s="101" t="e">
        <f>'situatie centralizata'!#REF!</f>
        <v>#REF!</v>
      </c>
      <c r="T38" s="101" t="e">
        <f>'situatie centralizata'!#REF!</f>
        <v>#REF!</v>
      </c>
      <c r="U38" s="101">
        <v>5</v>
      </c>
      <c r="V38" s="101">
        <v>2</v>
      </c>
      <c r="W38" s="101">
        <v>5</v>
      </c>
      <c r="X38" s="101" t="s">
        <v>18</v>
      </c>
      <c r="Y38" s="101" t="s">
        <v>18</v>
      </c>
      <c r="Z38" s="101">
        <v>7</v>
      </c>
      <c r="AA38" s="101">
        <v>8</v>
      </c>
      <c r="AB38" s="101">
        <v>1</v>
      </c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 t="e">
        <f>SUM(P38:AM38)</f>
        <v>#REF!</v>
      </c>
    </row>
    <row r="39" spans="1:40" ht="15.75" customHeight="1" x14ac:dyDescent="0.2">
      <c r="A39" s="64"/>
      <c r="B39" s="87"/>
      <c r="C39" s="64"/>
      <c r="D39" s="68"/>
      <c r="E39" s="102"/>
      <c r="F39" s="68"/>
      <c r="G39" s="68"/>
      <c r="H39" s="68"/>
      <c r="I39" s="68"/>
      <c r="J39" s="68"/>
      <c r="K39" s="68" t="e">
        <f>'situatie centralizata'!#REF!</f>
        <v>#REF!</v>
      </c>
      <c r="L39" s="68" t="e">
        <f>'situatie centralizata'!#REF!</f>
        <v>#REF!</v>
      </c>
      <c r="M39" s="68" t="e">
        <f>'situatie centralizata'!#REF!</f>
        <v>#REF!</v>
      </c>
      <c r="N39" s="68" t="e">
        <f>'situatie centralizata'!#REF!</f>
        <v>#REF!</v>
      </c>
      <c r="O39" s="68" t="e">
        <f>'situatie centralizata'!#REF!</f>
        <v>#REF!</v>
      </c>
      <c r="P39" s="89"/>
      <c r="Q39" s="89"/>
      <c r="R39" s="89"/>
      <c r="S39" s="89"/>
      <c r="T39" s="89"/>
      <c r="U39" s="101"/>
      <c r="V39" s="101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1"/>
    </row>
    <row r="40" spans="1:40" x14ac:dyDescent="0.2">
      <c r="A40" s="9"/>
      <c r="B40" s="10" t="s">
        <v>24</v>
      </c>
      <c r="C40" s="10"/>
      <c r="D40" s="10"/>
      <c r="E40" s="45" t="e">
        <f>E15+E23+E28+E37+E33+E38</f>
        <v>#REF!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1" t="e">
        <f>'situatie centralizata'!#REF!</f>
        <v>#REF!</v>
      </c>
      <c r="L40" s="11" t="e">
        <f>'situatie centralizata'!#REF!</f>
        <v>#REF!</v>
      </c>
      <c r="M40" s="11" t="e">
        <f>'situatie centralizata'!#REF!</f>
        <v>#REF!</v>
      </c>
      <c r="N40" s="11" t="e">
        <f>'situatie centralizata'!#REF!</f>
        <v>#REF!</v>
      </c>
      <c r="O40" s="11" t="e">
        <f>'situatie centralizata'!#REF!</f>
        <v>#REF!</v>
      </c>
      <c r="P40" s="11">
        <v>0</v>
      </c>
      <c r="Q40" s="11">
        <v>0</v>
      </c>
      <c r="R40" s="98">
        <v>1</v>
      </c>
      <c r="S40" s="46" t="e">
        <f>S38+S37+S33+S28+S23+S15</f>
        <v>#REF!</v>
      </c>
      <c r="T40" s="98" t="e">
        <f>T38+T37+T33+T28+T23+T15</f>
        <v>#REF!</v>
      </c>
      <c r="U40" s="98">
        <f>U38+U37+U33+U28+U23+U15</f>
        <v>135</v>
      </c>
      <c r="V40" s="98">
        <f>V38+V37+V33+V28+V23+V15</f>
        <v>148</v>
      </c>
      <c r="W40" s="98">
        <f>W38+W37+W33+W28+W23+W15</f>
        <v>109</v>
      </c>
      <c r="X40" s="98">
        <f>X15+X28+X33</f>
        <v>4</v>
      </c>
      <c r="Y40" s="11">
        <f>SUM(Y6:Y39)</f>
        <v>0</v>
      </c>
      <c r="Z40" s="98">
        <f>Z38+Z37+Z33+Z28+Z23+Z15</f>
        <v>85</v>
      </c>
      <c r="AA40" s="103">
        <f>AA38+AA37+AA33+AA28+AA23+AA15</f>
        <v>85</v>
      </c>
      <c r="AB40" s="98">
        <f>AB38+AB37+AB33+AB28+AB23+AB15</f>
        <v>97</v>
      </c>
      <c r="AC40" s="98">
        <f>AC37+AC33+AC28+AC23+AC15</f>
        <v>79</v>
      </c>
      <c r="AD40" s="98">
        <f>AD37+AD33+AD28+AD23+AD15</f>
        <v>71</v>
      </c>
      <c r="AE40" s="98">
        <f>AE28</f>
        <v>2</v>
      </c>
      <c r="AF40" s="98">
        <f>SUM(AF6:AF39)</f>
        <v>0</v>
      </c>
      <c r="AG40" s="98">
        <f t="shared" ref="AG40:AM40" si="5">AG28+AG15</f>
        <v>27</v>
      </c>
      <c r="AH40" s="98">
        <f t="shared" si="5"/>
        <v>31</v>
      </c>
      <c r="AI40" s="98">
        <f t="shared" si="5"/>
        <v>17</v>
      </c>
      <c r="AJ40" s="98">
        <f t="shared" si="5"/>
        <v>19</v>
      </c>
      <c r="AK40" s="98">
        <f t="shared" si="5"/>
        <v>23</v>
      </c>
      <c r="AL40" s="98">
        <f t="shared" si="5"/>
        <v>0</v>
      </c>
      <c r="AM40" s="98">
        <f t="shared" si="5"/>
        <v>0</v>
      </c>
      <c r="AN40" s="103" t="e">
        <f>SUM(P40:AM40)</f>
        <v>#REF!</v>
      </c>
    </row>
    <row r="69" spans="2:43" ht="15" x14ac:dyDescent="0.2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5" spans="2:43" ht="15" x14ac:dyDescent="0.2">
      <c r="B75" s="246" t="s">
        <v>88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</row>
  </sheetData>
  <mergeCells count="10">
    <mergeCell ref="A4:A5"/>
    <mergeCell ref="B4:B5"/>
    <mergeCell ref="B75:W75"/>
    <mergeCell ref="C4:C5"/>
    <mergeCell ref="D4:D5"/>
    <mergeCell ref="B16:B23"/>
    <mergeCell ref="B6:B15"/>
    <mergeCell ref="B24:B28"/>
    <mergeCell ref="B29:B33"/>
    <mergeCell ref="B34:B37"/>
  </mergeCells>
  <phoneticPr fontId="5" type="noConversion"/>
  <pageMargins left="0.75" right="0.75" top="1" bottom="1" header="0.5" footer="0.5"/>
  <pageSetup scale="95" orientation="landscape" horizontalDpi="1200" verticalDpi="1200" r:id="rId1"/>
  <headerFooter alignWithMargins="0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"/>
  <sheetViews>
    <sheetView zoomScaleNormal="100" workbookViewId="0">
      <selection activeCell="AJ12" sqref="AJ12"/>
    </sheetView>
  </sheetViews>
  <sheetFormatPr defaultRowHeight="12.75" x14ac:dyDescent="0.2"/>
  <cols>
    <col min="3" max="11" width="2" bestFit="1" customWidth="1"/>
    <col min="12" max="13" width="3" bestFit="1" customWidth="1"/>
    <col min="14" max="19" width="4" bestFit="1" customWidth="1"/>
    <col min="20" max="21" width="3" bestFit="1" customWidth="1"/>
    <col min="22" max="24" width="4" bestFit="1" customWidth="1"/>
    <col min="25" max="25" width="3" bestFit="1" customWidth="1"/>
    <col min="26" max="26" width="4.42578125" customWidth="1"/>
    <col min="27" max="28" width="3" bestFit="1" customWidth="1"/>
    <col min="29" max="29" width="4.140625" customWidth="1"/>
    <col min="30" max="30" width="3" bestFit="1" customWidth="1"/>
    <col min="31" max="31" width="3.5703125" customWidth="1"/>
    <col min="32" max="33" width="3" hidden="1" customWidth="1"/>
    <col min="34" max="34" width="5.7109375" customWidth="1"/>
  </cols>
  <sheetData>
    <row r="1" spans="1:35" x14ac:dyDescent="0.2">
      <c r="A1" t="s">
        <v>43</v>
      </c>
    </row>
    <row r="3" spans="1:35" x14ac:dyDescent="0.2">
      <c r="B3" s="271" t="s">
        <v>83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5"/>
      <c r="AH3" s="25"/>
      <c r="AI3" s="25"/>
    </row>
    <row r="5" spans="1:35" x14ac:dyDescent="0.2">
      <c r="A5" s="23"/>
      <c r="B5" s="24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6" t="s">
        <v>22</v>
      </c>
    </row>
    <row r="6" spans="1:35" x14ac:dyDescent="0.2">
      <c r="A6" s="24" t="s">
        <v>31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 t="e">
        <f>SUM('situatie centralizata'!#REF!)</f>
        <v>#REF!</v>
      </c>
      <c r="J6" s="23">
        <v>1</v>
      </c>
      <c r="K6" s="23" t="e">
        <f>SUM('situatie centralizata'!#REF!)</f>
        <v>#REF!</v>
      </c>
      <c r="L6" s="23" t="e">
        <f>SUM('situatie centralizata'!#REF!)</f>
        <v>#REF!</v>
      </c>
      <c r="M6" s="23">
        <f>SUM('situatie centralizata'!AA44:AE44)</f>
        <v>0</v>
      </c>
      <c r="N6" s="23">
        <f>SUM('situatie centralizata'!AF44:AJ44)</f>
        <v>0</v>
      </c>
      <c r="O6" s="23">
        <v>141</v>
      </c>
      <c r="P6" s="23">
        <v>158</v>
      </c>
      <c r="Q6" s="23">
        <v>117</v>
      </c>
      <c r="R6" s="23">
        <v>4</v>
      </c>
      <c r="S6" s="64" t="s">
        <v>18</v>
      </c>
      <c r="T6" s="23">
        <v>94</v>
      </c>
      <c r="U6" s="23">
        <v>94</v>
      </c>
      <c r="V6" s="23">
        <v>114</v>
      </c>
      <c r="W6" s="23">
        <v>107</v>
      </c>
      <c r="X6" s="23">
        <v>100</v>
      </c>
      <c r="Y6" s="23">
        <v>2</v>
      </c>
      <c r="Z6" s="72" t="s">
        <v>18</v>
      </c>
      <c r="AA6" s="23">
        <v>28</v>
      </c>
      <c r="AB6" s="23">
        <v>38</v>
      </c>
      <c r="AC6" s="23">
        <v>17</v>
      </c>
      <c r="AD6" s="23">
        <v>19</v>
      </c>
      <c r="AE6" s="23">
        <v>23</v>
      </c>
      <c r="AF6" s="23"/>
      <c r="AG6" s="23"/>
      <c r="AH6" s="23" t="e">
        <f>SUM(C6:AG6)</f>
        <v>#REF!</v>
      </c>
    </row>
  </sheetData>
  <mergeCells count="1">
    <mergeCell ref="B3:AF3"/>
  </mergeCells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V47"/>
  <sheetViews>
    <sheetView tabSelected="1" zoomScale="130" zoomScaleNormal="130" zoomScaleSheetLayoutView="100" workbookViewId="0">
      <pane xSplit="11" ySplit="6" topLeftCell="L7" activePane="bottomRight" state="frozen"/>
      <selection pane="topRight" activeCell="I1" sqref="I1"/>
      <selection pane="bottomLeft" activeCell="A8" sqref="A8"/>
      <selection pane="bottomRight" activeCell="L7" sqref="L7"/>
    </sheetView>
  </sheetViews>
  <sheetFormatPr defaultColWidth="9.140625" defaultRowHeight="11.25" x14ac:dyDescent="0.2"/>
  <cols>
    <col min="1" max="1" width="3.42578125" style="143" customWidth="1"/>
    <col min="2" max="2" width="9.42578125" style="143" customWidth="1"/>
    <col min="3" max="3" width="18.28515625" style="143" customWidth="1"/>
    <col min="4" max="4" width="46.85546875" style="143" customWidth="1"/>
    <col min="5" max="5" width="4.42578125" style="143" bestFit="1" customWidth="1"/>
    <col min="6" max="6" width="3.5703125" style="143" bestFit="1" customWidth="1"/>
    <col min="7" max="7" width="1.85546875" style="143" bestFit="1" customWidth="1"/>
    <col min="8" max="10" width="2.7109375" style="143" bestFit="1" customWidth="1"/>
    <col min="11" max="11" width="4.42578125" style="143" bestFit="1" customWidth="1"/>
    <col min="12" max="14" width="1.85546875" style="143" customWidth="1"/>
    <col min="15" max="15" width="2.140625" style="143" customWidth="1"/>
    <col min="16" max="16" width="2.28515625" style="143" customWidth="1"/>
    <col min="17" max="17" width="2.7109375" style="143" bestFit="1" customWidth="1"/>
    <col min="18" max="19" width="1.85546875" style="143" customWidth="1"/>
    <col min="20" max="20" width="2.140625" style="143" customWidth="1"/>
    <col min="21" max="21" width="2.28515625" style="143" customWidth="1"/>
    <col min="22" max="22" width="2.42578125" style="143" customWidth="1"/>
    <col min="23" max="24" width="1.85546875" style="143" customWidth="1"/>
    <col min="25" max="25" width="2.140625" style="143" customWidth="1"/>
    <col min="26" max="26" width="2.28515625" style="143" customWidth="1"/>
    <col min="27" max="27" width="2.7109375" style="143" bestFit="1" customWidth="1"/>
    <col min="28" max="29" width="1.85546875" style="143" customWidth="1"/>
    <col min="30" max="30" width="2.140625" style="143" customWidth="1"/>
    <col min="31" max="31" width="2.28515625" style="143" customWidth="1"/>
    <col min="32" max="32" width="2.7109375" style="143" bestFit="1" customWidth="1"/>
    <col min="33" max="34" width="1.85546875" style="143" customWidth="1"/>
    <col min="35" max="35" width="2.140625" style="143" customWidth="1"/>
    <col min="36" max="36" width="2.28515625" style="143" customWidth="1"/>
    <col min="37" max="37" width="2.42578125" style="143" customWidth="1"/>
    <col min="38" max="39" width="1.85546875" style="143" customWidth="1"/>
    <col min="40" max="40" width="2.140625" style="143" customWidth="1"/>
    <col min="41" max="41" width="2.28515625" style="143" customWidth="1"/>
    <col min="42" max="42" width="2" style="143" customWidth="1"/>
    <col min="43" max="44" width="1.85546875" style="143" customWidth="1"/>
    <col min="45" max="45" width="2.140625" style="143" customWidth="1"/>
    <col min="46" max="46" width="2.28515625" style="143" customWidth="1"/>
    <col min="47" max="47" width="3.5703125" style="143" bestFit="1" customWidth="1"/>
    <col min="48" max="49" width="1.85546875" style="143" customWidth="1"/>
    <col min="50" max="50" width="2.140625" style="143" customWidth="1"/>
    <col min="51" max="51" width="2.28515625" style="143" customWidth="1"/>
    <col min="52" max="52" width="3.5703125" style="143" bestFit="1" customWidth="1"/>
    <col min="53" max="54" width="1.85546875" style="143" customWidth="1"/>
    <col min="55" max="55" width="2.140625" style="143" customWidth="1"/>
    <col min="56" max="56" width="2.28515625" style="143" customWidth="1"/>
    <col min="57" max="57" width="3.5703125" style="143" bestFit="1" customWidth="1"/>
    <col min="58" max="59" width="1.85546875" style="143" customWidth="1"/>
    <col min="60" max="60" width="2.140625" style="143" customWidth="1"/>
    <col min="61" max="61" width="2.28515625" style="143" customWidth="1"/>
    <col min="62" max="62" width="3.5703125" style="143" bestFit="1" customWidth="1"/>
    <col min="63" max="64" width="1.85546875" style="143" customWidth="1"/>
    <col min="65" max="65" width="2.140625" style="143" customWidth="1"/>
    <col min="66" max="66" width="2.28515625" style="143" customWidth="1"/>
    <col min="67" max="67" width="3.5703125" style="143" bestFit="1" customWidth="1"/>
    <col min="68" max="69" width="1.85546875" style="143" customWidth="1"/>
    <col min="70" max="70" width="2.140625" style="143" customWidth="1"/>
    <col min="71" max="71" width="2.28515625" style="143" customWidth="1"/>
    <col min="72" max="72" width="3.5703125" style="143" bestFit="1" customWidth="1"/>
    <col min="73" max="74" width="1.85546875" style="143" customWidth="1"/>
    <col min="75" max="75" width="2.140625" style="143" customWidth="1"/>
    <col min="76" max="76" width="2.28515625" style="143" customWidth="1"/>
    <col min="77" max="77" width="2" style="143" customWidth="1"/>
    <col min="78" max="79" width="1.85546875" style="143" customWidth="1"/>
    <col min="80" max="80" width="2.140625" style="143" customWidth="1"/>
    <col min="81" max="81" width="2.28515625" style="143" customWidth="1"/>
    <col min="82" max="82" width="3.5703125" style="143" customWidth="1"/>
    <col min="83" max="84" width="1.85546875" style="143" customWidth="1"/>
    <col min="85" max="85" width="2.140625" style="143" customWidth="1"/>
    <col min="86" max="86" width="2.28515625" style="143" customWidth="1"/>
    <col min="87" max="87" width="3.5703125" style="143" customWidth="1"/>
    <col min="88" max="89" width="1.85546875" style="143" customWidth="1"/>
    <col min="90" max="90" width="2.140625" style="143" customWidth="1"/>
    <col min="91" max="91" width="2.28515625" style="143" customWidth="1"/>
    <col min="92" max="92" width="3.5703125" style="143" customWidth="1"/>
    <col min="93" max="94" width="1.85546875" style="143" customWidth="1"/>
    <col min="95" max="95" width="2.140625" style="143" customWidth="1"/>
    <col min="96" max="166" width="2.28515625" style="143" customWidth="1"/>
    <col min="167" max="167" width="2.85546875" style="143" customWidth="1"/>
    <col min="168" max="169" width="1.85546875" style="143" customWidth="1"/>
    <col min="170" max="170" width="2.140625" style="143" customWidth="1"/>
    <col min="171" max="171" width="2.28515625" style="143" customWidth="1"/>
    <col min="172" max="172" width="3.5703125" style="143" customWidth="1"/>
    <col min="173" max="174" width="1.85546875" style="143" customWidth="1"/>
    <col min="175" max="176" width="2.7109375" style="143" customWidth="1"/>
    <col min="177" max="177" width="6.140625" style="143" customWidth="1"/>
    <col min="178" max="178" width="0.140625" style="143" customWidth="1"/>
    <col min="179" max="179" width="9.140625" style="143" customWidth="1"/>
    <col min="180" max="16384" width="9.140625" style="143"/>
  </cols>
  <sheetData>
    <row r="1" spans="1:178" x14ac:dyDescent="0.2">
      <c r="A1" s="143" t="s">
        <v>43</v>
      </c>
      <c r="F1" s="280"/>
      <c r="G1" s="280"/>
      <c r="H1" s="280"/>
      <c r="I1" s="281"/>
      <c r="J1" s="281"/>
      <c r="K1" s="281"/>
    </row>
    <row r="2" spans="1:178" x14ac:dyDescent="0.2">
      <c r="A2" s="143" t="s">
        <v>107</v>
      </c>
      <c r="F2" s="183"/>
      <c r="G2" s="183"/>
      <c r="H2" s="242"/>
      <c r="I2" s="184"/>
      <c r="J2" s="184"/>
      <c r="K2" s="184"/>
    </row>
    <row r="4" spans="1:178" x14ac:dyDescent="0.2">
      <c r="A4" s="224" t="s">
        <v>118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144" t="s">
        <v>106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</row>
    <row r="5" spans="1:178" x14ac:dyDescent="0.2">
      <c r="A5" s="292" t="s">
        <v>0</v>
      </c>
      <c r="B5" s="294" t="s">
        <v>1</v>
      </c>
      <c r="C5" s="294" t="s">
        <v>77</v>
      </c>
      <c r="D5" s="282" t="s">
        <v>125</v>
      </c>
      <c r="E5" s="299" t="s">
        <v>103</v>
      </c>
      <c r="F5" s="300" t="s">
        <v>3</v>
      </c>
      <c r="G5" s="300"/>
      <c r="H5" s="300"/>
      <c r="I5" s="300"/>
      <c r="J5" s="300"/>
      <c r="K5" s="301"/>
      <c r="L5" s="272">
        <v>45831</v>
      </c>
      <c r="M5" s="273"/>
      <c r="N5" s="273"/>
      <c r="O5" s="274"/>
      <c r="P5" s="275"/>
      <c r="Q5" s="272" t="s">
        <v>127</v>
      </c>
      <c r="R5" s="273"/>
      <c r="S5" s="273"/>
      <c r="T5" s="274"/>
      <c r="U5" s="275"/>
      <c r="V5" s="272" t="s">
        <v>128</v>
      </c>
      <c r="W5" s="273"/>
      <c r="X5" s="273"/>
      <c r="Y5" s="274"/>
      <c r="Z5" s="275"/>
      <c r="AA5" s="272" t="s">
        <v>129</v>
      </c>
      <c r="AB5" s="273"/>
      <c r="AC5" s="273"/>
      <c r="AD5" s="274"/>
      <c r="AE5" s="275"/>
      <c r="AF5" s="272" t="s">
        <v>130</v>
      </c>
      <c r="AG5" s="273"/>
      <c r="AH5" s="273"/>
      <c r="AI5" s="274"/>
      <c r="AJ5" s="275"/>
      <c r="AK5" s="272" t="s">
        <v>131</v>
      </c>
      <c r="AL5" s="273"/>
      <c r="AM5" s="273"/>
      <c r="AN5" s="274"/>
      <c r="AO5" s="275"/>
      <c r="AP5" s="272">
        <v>45837</v>
      </c>
      <c r="AQ5" s="273"/>
      <c r="AR5" s="273"/>
      <c r="AS5" s="274"/>
      <c r="AT5" s="275"/>
      <c r="AU5" s="272" t="s">
        <v>132</v>
      </c>
      <c r="AV5" s="273"/>
      <c r="AW5" s="273"/>
      <c r="AX5" s="274"/>
      <c r="AY5" s="275"/>
      <c r="AZ5" s="272" t="s">
        <v>133</v>
      </c>
      <c r="BA5" s="273"/>
      <c r="BB5" s="273"/>
      <c r="BC5" s="274"/>
      <c r="BD5" s="275"/>
      <c r="BE5" s="272" t="s">
        <v>134</v>
      </c>
      <c r="BF5" s="273"/>
      <c r="BG5" s="273"/>
      <c r="BH5" s="274"/>
      <c r="BI5" s="275"/>
      <c r="BJ5" s="272" t="s">
        <v>135</v>
      </c>
      <c r="BK5" s="273"/>
      <c r="BL5" s="273"/>
      <c r="BM5" s="274"/>
      <c r="BN5" s="275"/>
      <c r="BO5" s="272" t="s">
        <v>136</v>
      </c>
      <c r="BP5" s="273"/>
      <c r="BQ5" s="273"/>
      <c r="BR5" s="274"/>
      <c r="BS5" s="275"/>
      <c r="BT5" s="272" t="s">
        <v>137</v>
      </c>
      <c r="BU5" s="273"/>
      <c r="BV5" s="273"/>
      <c r="BW5" s="274"/>
      <c r="BX5" s="275"/>
      <c r="BY5" s="272">
        <v>45844</v>
      </c>
      <c r="BZ5" s="273"/>
      <c r="CA5" s="273"/>
      <c r="CB5" s="274"/>
      <c r="CC5" s="275"/>
      <c r="CD5" s="272" t="s">
        <v>138</v>
      </c>
      <c r="CE5" s="273"/>
      <c r="CF5" s="273"/>
      <c r="CG5" s="274"/>
      <c r="CH5" s="275"/>
      <c r="CI5" s="272" t="s">
        <v>139</v>
      </c>
      <c r="CJ5" s="273"/>
      <c r="CK5" s="273"/>
      <c r="CL5" s="274"/>
      <c r="CM5" s="275"/>
      <c r="CN5" s="272" t="s">
        <v>140</v>
      </c>
      <c r="CO5" s="273"/>
      <c r="CP5" s="273"/>
      <c r="CQ5" s="274"/>
      <c r="CR5" s="275"/>
      <c r="CS5" s="272" t="s">
        <v>141</v>
      </c>
      <c r="CT5" s="273"/>
      <c r="CU5" s="273"/>
      <c r="CV5" s="274"/>
      <c r="CW5" s="275"/>
      <c r="CX5" s="272" t="s">
        <v>142</v>
      </c>
      <c r="CY5" s="273"/>
      <c r="CZ5" s="273"/>
      <c r="DA5" s="274"/>
      <c r="DB5" s="275"/>
      <c r="DC5" s="272" t="s">
        <v>143</v>
      </c>
      <c r="DD5" s="273"/>
      <c r="DE5" s="273"/>
      <c r="DF5" s="274"/>
      <c r="DG5" s="275"/>
      <c r="DH5" s="272">
        <v>45851</v>
      </c>
      <c r="DI5" s="273"/>
      <c r="DJ5" s="273"/>
      <c r="DK5" s="274"/>
      <c r="DL5" s="275"/>
      <c r="DM5" s="272" t="s">
        <v>144</v>
      </c>
      <c r="DN5" s="273"/>
      <c r="DO5" s="273"/>
      <c r="DP5" s="274"/>
      <c r="DQ5" s="275"/>
      <c r="DR5" s="272" t="s">
        <v>145</v>
      </c>
      <c r="DS5" s="273"/>
      <c r="DT5" s="273"/>
      <c r="DU5" s="274"/>
      <c r="DV5" s="275"/>
      <c r="DW5" s="272" t="s">
        <v>146</v>
      </c>
      <c r="DX5" s="273"/>
      <c r="DY5" s="273"/>
      <c r="DZ5" s="274"/>
      <c r="EA5" s="275"/>
      <c r="EB5" s="272" t="s">
        <v>147</v>
      </c>
      <c r="EC5" s="273"/>
      <c r="ED5" s="273"/>
      <c r="EE5" s="274"/>
      <c r="EF5" s="275"/>
      <c r="EG5" s="272" t="s">
        <v>148</v>
      </c>
      <c r="EH5" s="273"/>
      <c r="EI5" s="273"/>
      <c r="EJ5" s="274"/>
      <c r="EK5" s="275"/>
      <c r="EL5" s="272" t="s">
        <v>149</v>
      </c>
      <c r="EM5" s="273"/>
      <c r="EN5" s="273"/>
      <c r="EO5" s="274"/>
      <c r="EP5" s="275"/>
      <c r="EQ5" s="272">
        <v>45858</v>
      </c>
      <c r="ER5" s="273"/>
      <c r="ES5" s="273"/>
      <c r="ET5" s="274"/>
      <c r="EU5" s="275"/>
      <c r="EV5" s="272" t="s">
        <v>150</v>
      </c>
      <c r="EW5" s="273"/>
      <c r="EX5" s="273"/>
      <c r="EY5" s="274"/>
      <c r="EZ5" s="275"/>
      <c r="FA5" s="272" t="s">
        <v>151</v>
      </c>
      <c r="FB5" s="273"/>
      <c r="FC5" s="273"/>
      <c r="FD5" s="274"/>
      <c r="FE5" s="275"/>
      <c r="FF5" s="272" t="s">
        <v>152</v>
      </c>
      <c r="FG5" s="273"/>
      <c r="FH5" s="273"/>
      <c r="FI5" s="274"/>
      <c r="FJ5" s="275"/>
      <c r="FK5" s="272" t="s">
        <v>126</v>
      </c>
      <c r="FL5" s="273"/>
      <c r="FM5" s="273"/>
      <c r="FN5" s="274"/>
      <c r="FO5" s="275"/>
      <c r="FP5" s="272" t="s">
        <v>22</v>
      </c>
      <c r="FQ5" s="273"/>
      <c r="FR5" s="273"/>
      <c r="FS5" s="274"/>
      <c r="FT5" s="275"/>
      <c r="FU5" s="290" t="s">
        <v>111</v>
      </c>
      <c r="FV5" s="290" t="s">
        <v>110</v>
      </c>
    </row>
    <row r="6" spans="1:178" ht="24" customHeight="1" x14ac:dyDescent="0.2">
      <c r="A6" s="293"/>
      <c r="B6" s="295"/>
      <c r="C6" s="295"/>
      <c r="D6" s="278"/>
      <c r="E6" s="296"/>
      <c r="F6" s="189" t="s">
        <v>19</v>
      </c>
      <c r="G6" s="189" t="s">
        <v>105</v>
      </c>
      <c r="H6" s="189" t="s">
        <v>113</v>
      </c>
      <c r="I6" s="189" t="s">
        <v>97</v>
      </c>
      <c r="J6" s="190" t="s">
        <v>101</v>
      </c>
      <c r="K6" s="191" t="s">
        <v>20</v>
      </c>
      <c r="L6" s="155" t="s">
        <v>19</v>
      </c>
      <c r="M6" s="194" t="s">
        <v>105</v>
      </c>
      <c r="N6" s="194" t="s">
        <v>113</v>
      </c>
      <c r="O6" s="149" t="s">
        <v>97</v>
      </c>
      <c r="P6" s="156" t="s">
        <v>20</v>
      </c>
      <c r="Q6" s="155" t="s">
        <v>19</v>
      </c>
      <c r="R6" s="194" t="s">
        <v>105</v>
      </c>
      <c r="S6" s="194" t="s">
        <v>113</v>
      </c>
      <c r="T6" s="149" t="s">
        <v>97</v>
      </c>
      <c r="U6" s="156" t="s">
        <v>20</v>
      </c>
      <c r="V6" s="155" t="s">
        <v>19</v>
      </c>
      <c r="W6" s="194" t="s">
        <v>105</v>
      </c>
      <c r="X6" s="194" t="s">
        <v>113</v>
      </c>
      <c r="Y6" s="149" t="s">
        <v>97</v>
      </c>
      <c r="Z6" s="156" t="s">
        <v>20</v>
      </c>
      <c r="AA6" s="155" t="s">
        <v>19</v>
      </c>
      <c r="AB6" s="194" t="s">
        <v>105</v>
      </c>
      <c r="AC6" s="194" t="s">
        <v>113</v>
      </c>
      <c r="AD6" s="149" t="s">
        <v>97</v>
      </c>
      <c r="AE6" s="156" t="s">
        <v>20</v>
      </c>
      <c r="AF6" s="155" t="s">
        <v>19</v>
      </c>
      <c r="AG6" s="194" t="s">
        <v>105</v>
      </c>
      <c r="AH6" s="194" t="s">
        <v>113</v>
      </c>
      <c r="AI6" s="149" t="s">
        <v>97</v>
      </c>
      <c r="AJ6" s="156" t="s">
        <v>20</v>
      </c>
      <c r="AK6" s="155" t="s">
        <v>19</v>
      </c>
      <c r="AL6" s="194" t="s">
        <v>105</v>
      </c>
      <c r="AM6" s="194" t="s">
        <v>113</v>
      </c>
      <c r="AN6" s="149" t="s">
        <v>97</v>
      </c>
      <c r="AO6" s="156" t="s">
        <v>20</v>
      </c>
      <c r="AP6" s="155" t="s">
        <v>19</v>
      </c>
      <c r="AQ6" s="194" t="s">
        <v>105</v>
      </c>
      <c r="AR6" s="194" t="s">
        <v>113</v>
      </c>
      <c r="AS6" s="149" t="s">
        <v>97</v>
      </c>
      <c r="AT6" s="156" t="s">
        <v>20</v>
      </c>
      <c r="AU6" s="155" t="s">
        <v>19</v>
      </c>
      <c r="AV6" s="194" t="s">
        <v>105</v>
      </c>
      <c r="AW6" s="194" t="s">
        <v>113</v>
      </c>
      <c r="AX6" s="149" t="s">
        <v>97</v>
      </c>
      <c r="AY6" s="156" t="s">
        <v>20</v>
      </c>
      <c r="AZ6" s="155" t="s">
        <v>19</v>
      </c>
      <c r="BA6" s="194" t="s">
        <v>105</v>
      </c>
      <c r="BB6" s="194" t="s">
        <v>113</v>
      </c>
      <c r="BC6" s="149" t="s">
        <v>97</v>
      </c>
      <c r="BD6" s="156" t="s">
        <v>20</v>
      </c>
      <c r="BE6" s="155" t="s">
        <v>19</v>
      </c>
      <c r="BF6" s="194" t="s">
        <v>105</v>
      </c>
      <c r="BG6" s="194" t="s">
        <v>113</v>
      </c>
      <c r="BH6" s="149" t="s">
        <v>97</v>
      </c>
      <c r="BI6" s="156" t="s">
        <v>20</v>
      </c>
      <c r="BJ6" s="155" t="s">
        <v>19</v>
      </c>
      <c r="BK6" s="194" t="s">
        <v>105</v>
      </c>
      <c r="BL6" s="194" t="s">
        <v>113</v>
      </c>
      <c r="BM6" s="149" t="s">
        <v>97</v>
      </c>
      <c r="BN6" s="156" t="s">
        <v>20</v>
      </c>
      <c r="BO6" s="155" t="s">
        <v>19</v>
      </c>
      <c r="BP6" s="194" t="s">
        <v>105</v>
      </c>
      <c r="BQ6" s="194" t="s">
        <v>113</v>
      </c>
      <c r="BR6" s="149" t="s">
        <v>97</v>
      </c>
      <c r="BS6" s="156" t="s">
        <v>20</v>
      </c>
      <c r="BT6" s="155" t="s">
        <v>19</v>
      </c>
      <c r="BU6" s="194" t="s">
        <v>105</v>
      </c>
      <c r="BV6" s="194" t="s">
        <v>113</v>
      </c>
      <c r="BW6" s="149" t="s">
        <v>97</v>
      </c>
      <c r="BX6" s="156" t="s">
        <v>20</v>
      </c>
      <c r="BY6" s="155" t="s">
        <v>19</v>
      </c>
      <c r="BZ6" s="194" t="s">
        <v>105</v>
      </c>
      <c r="CA6" s="194" t="s">
        <v>113</v>
      </c>
      <c r="CB6" s="149" t="s">
        <v>97</v>
      </c>
      <c r="CC6" s="156" t="s">
        <v>20</v>
      </c>
      <c r="CD6" s="155" t="s">
        <v>19</v>
      </c>
      <c r="CE6" s="194" t="s">
        <v>105</v>
      </c>
      <c r="CF6" s="194" t="s">
        <v>113</v>
      </c>
      <c r="CG6" s="149" t="s">
        <v>97</v>
      </c>
      <c r="CH6" s="156" t="s">
        <v>20</v>
      </c>
      <c r="CI6" s="155" t="s">
        <v>19</v>
      </c>
      <c r="CJ6" s="194" t="s">
        <v>105</v>
      </c>
      <c r="CK6" s="194" t="s">
        <v>113</v>
      </c>
      <c r="CL6" s="149" t="s">
        <v>97</v>
      </c>
      <c r="CM6" s="156" t="s">
        <v>20</v>
      </c>
      <c r="CN6" s="155" t="s">
        <v>19</v>
      </c>
      <c r="CO6" s="194" t="s">
        <v>105</v>
      </c>
      <c r="CP6" s="194" t="s">
        <v>113</v>
      </c>
      <c r="CQ6" s="149" t="s">
        <v>97</v>
      </c>
      <c r="CR6" s="156" t="s">
        <v>20</v>
      </c>
      <c r="CS6" s="155" t="s">
        <v>19</v>
      </c>
      <c r="CT6" s="194" t="s">
        <v>105</v>
      </c>
      <c r="CU6" s="194" t="s">
        <v>113</v>
      </c>
      <c r="CV6" s="149" t="s">
        <v>97</v>
      </c>
      <c r="CW6" s="156" t="s">
        <v>20</v>
      </c>
      <c r="CX6" s="155" t="s">
        <v>19</v>
      </c>
      <c r="CY6" s="194" t="s">
        <v>105</v>
      </c>
      <c r="CZ6" s="194" t="s">
        <v>113</v>
      </c>
      <c r="DA6" s="149" t="s">
        <v>97</v>
      </c>
      <c r="DB6" s="156" t="s">
        <v>20</v>
      </c>
      <c r="DC6" s="155" t="s">
        <v>19</v>
      </c>
      <c r="DD6" s="194" t="s">
        <v>105</v>
      </c>
      <c r="DE6" s="194" t="s">
        <v>113</v>
      </c>
      <c r="DF6" s="149" t="s">
        <v>97</v>
      </c>
      <c r="DG6" s="156" t="s">
        <v>20</v>
      </c>
      <c r="DH6" s="155" t="s">
        <v>19</v>
      </c>
      <c r="DI6" s="194" t="s">
        <v>105</v>
      </c>
      <c r="DJ6" s="194" t="s">
        <v>113</v>
      </c>
      <c r="DK6" s="149" t="s">
        <v>97</v>
      </c>
      <c r="DL6" s="156" t="s">
        <v>20</v>
      </c>
      <c r="DM6" s="155" t="s">
        <v>19</v>
      </c>
      <c r="DN6" s="194" t="s">
        <v>105</v>
      </c>
      <c r="DO6" s="194" t="s">
        <v>113</v>
      </c>
      <c r="DP6" s="149" t="s">
        <v>97</v>
      </c>
      <c r="DQ6" s="156" t="s">
        <v>20</v>
      </c>
      <c r="DR6" s="155" t="s">
        <v>19</v>
      </c>
      <c r="DS6" s="194" t="s">
        <v>105</v>
      </c>
      <c r="DT6" s="194" t="s">
        <v>113</v>
      </c>
      <c r="DU6" s="149" t="s">
        <v>97</v>
      </c>
      <c r="DV6" s="156" t="s">
        <v>20</v>
      </c>
      <c r="DW6" s="155" t="s">
        <v>19</v>
      </c>
      <c r="DX6" s="194" t="s">
        <v>105</v>
      </c>
      <c r="DY6" s="194" t="s">
        <v>113</v>
      </c>
      <c r="DZ6" s="149" t="s">
        <v>97</v>
      </c>
      <c r="EA6" s="156" t="s">
        <v>20</v>
      </c>
      <c r="EB6" s="155" t="s">
        <v>19</v>
      </c>
      <c r="EC6" s="194" t="s">
        <v>105</v>
      </c>
      <c r="ED6" s="194" t="s">
        <v>113</v>
      </c>
      <c r="EE6" s="149" t="s">
        <v>97</v>
      </c>
      <c r="EF6" s="156" t="s">
        <v>20</v>
      </c>
      <c r="EG6" s="155" t="s">
        <v>19</v>
      </c>
      <c r="EH6" s="194" t="s">
        <v>105</v>
      </c>
      <c r="EI6" s="194" t="s">
        <v>113</v>
      </c>
      <c r="EJ6" s="149" t="s">
        <v>97</v>
      </c>
      <c r="EK6" s="156" t="s">
        <v>20</v>
      </c>
      <c r="EL6" s="155" t="s">
        <v>19</v>
      </c>
      <c r="EM6" s="194" t="s">
        <v>105</v>
      </c>
      <c r="EN6" s="194" t="s">
        <v>113</v>
      </c>
      <c r="EO6" s="149" t="s">
        <v>97</v>
      </c>
      <c r="EP6" s="156" t="s">
        <v>20</v>
      </c>
      <c r="EQ6" s="155" t="s">
        <v>19</v>
      </c>
      <c r="ER6" s="194" t="s">
        <v>105</v>
      </c>
      <c r="ES6" s="194" t="s">
        <v>113</v>
      </c>
      <c r="ET6" s="149" t="s">
        <v>97</v>
      </c>
      <c r="EU6" s="156" t="s">
        <v>20</v>
      </c>
      <c r="EV6" s="155" t="s">
        <v>19</v>
      </c>
      <c r="EW6" s="194" t="s">
        <v>105</v>
      </c>
      <c r="EX6" s="194" t="s">
        <v>113</v>
      </c>
      <c r="EY6" s="149" t="s">
        <v>97</v>
      </c>
      <c r="EZ6" s="156" t="s">
        <v>20</v>
      </c>
      <c r="FA6" s="155" t="s">
        <v>19</v>
      </c>
      <c r="FB6" s="194" t="s">
        <v>105</v>
      </c>
      <c r="FC6" s="194" t="s">
        <v>113</v>
      </c>
      <c r="FD6" s="149" t="s">
        <v>97</v>
      </c>
      <c r="FE6" s="156" t="s">
        <v>20</v>
      </c>
      <c r="FF6" s="155" t="s">
        <v>19</v>
      </c>
      <c r="FG6" s="194" t="s">
        <v>105</v>
      </c>
      <c r="FH6" s="194" t="s">
        <v>113</v>
      </c>
      <c r="FI6" s="149" t="s">
        <v>97</v>
      </c>
      <c r="FJ6" s="156" t="s">
        <v>20</v>
      </c>
      <c r="FK6" s="155" t="s">
        <v>19</v>
      </c>
      <c r="FL6" s="194" t="s">
        <v>105</v>
      </c>
      <c r="FM6" s="194" t="s">
        <v>113</v>
      </c>
      <c r="FN6" s="149" t="s">
        <v>97</v>
      </c>
      <c r="FO6" s="156" t="s">
        <v>20</v>
      </c>
      <c r="FP6" s="155" t="s">
        <v>19</v>
      </c>
      <c r="FQ6" s="194" t="s">
        <v>105</v>
      </c>
      <c r="FR6" s="194" t="s">
        <v>113</v>
      </c>
      <c r="FS6" s="149" t="s">
        <v>97</v>
      </c>
      <c r="FT6" s="156" t="s">
        <v>20</v>
      </c>
      <c r="FU6" s="291"/>
      <c r="FV6" s="291"/>
    </row>
    <row r="7" spans="1:178" ht="22.5" x14ac:dyDescent="0.2">
      <c r="A7" s="205">
        <v>1</v>
      </c>
      <c r="B7" s="296" t="s">
        <v>4</v>
      </c>
      <c r="C7" s="223" t="s">
        <v>92</v>
      </c>
      <c r="D7" s="245" t="s">
        <v>161</v>
      </c>
      <c r="E7" s="185">
        <v>50</v>
      </c>
      <c r="F7" s="160">
        <v>12</v>
      </c>
      <c r="G7" s="160">
        <v>0</v>
      </c>
      <c r="H7" s="160">
        <v>1</v>
      </c>
      <c r="I7" s="160">
        <v>0</v>
      </c>
      <c r="J7" s="160">
        <v>0</v>
      </c>
      <c r="K7" s="162">
        <f>E7-F7-G7-H7-I7</f>
        <v>37</v>
      </c>
      <c r="L7" s="161"/>
      <c r="M7" s="195" t="s">
        <v>18</v>
      </c>
      <c r="N7" s="195"/>
      <c r="O7" s="160" t="s">
        <v>18</v>
      </c>
      <c r="P7" s="162"/>
      <c r="Q7" s="161"/>
      <c r="R7" s="195" t="s">
        <v>18</v>
      </c>
      <c r="S7" s="195"/>
      <c r="T7" s="160" t="s">
        <v>18</v>
      </c>
      <c r="U7" s="162"/>
      <c r="V7" s="161"/>
      <c r="W7" s="195" t="s">
        <v>18</v>
      </c>
      <c r="X7" s="195"/>
      <c r="Y7" s="160" t="s">
        <v>18</v>
      </c>
      <c r="Z7" s="162"/>
      <c r="AA7" s="161"/>
      <c r="AB7" s="195" t="s">
        <v>18</v>
      </c>
      <c r="AC7" s="195"/>
      <c r="AD7" s="160" t="s">
        <v>18</v>
      </c>
      <c r="AE7" s="162"/>
      <c r="AF7" s="161"/>
      <c r="AG7" s="195" t="s">
        <v>18</v>
      </c>
      <c r="AH7" s="195"/>
      <c r="AI7" s="160" t="s">
        <v>18</v>
      </c>
      <c r="AJ7" s="162"/>
      <c r="AK7" s="161"/>
      <c r="AL7" s="195" t="s">
        <v>18</v>
      </c>
      <c r="AM7" s="195"/>
      <c r="AN7" s="160" t="s">
        <v>18</v>
      </c>
      <c r="AO7" s="162"/>
      <c r="AP7" s="161" t="s">
        <v>18</v>
      </c>
      <c r="AQ7" s="195" t="s">
        <v>18</v>
      </c>
      <c r="AR7" s="195" t="s">
        <v>18</v>
      </c>
      <c r="AS7" s="160" t="s">
        <v>18</v>
      </c>
      <c r="AT7" s="162" t="s">
        <v>18</v>
      </c>
      <c r="AU7" s="161"/>
      <c r="AV7" s="195" t="s">
        <v>18</v>
      </c>
      <c r="AW7" s="195"/>
      <c r="AX7" s="160" t="s">
        <v>18</v>
      </c>
      <c r="AY7" s="162"/>
      <c r="AZ7" s="161"/>
      <c r="BA7" s="195" t="s">
        <v>18</v>
      </c>
      <c r="BB7" s="195"/>
      <c r="BC7" s="160" t="s">
        <v>18</v>
      </c>
      <c r="BD7" s="162"/>
      <c r="BE7" s="161"/>
      <c r="BF7" s="195" t="s">
        <v>18</v>
      </c>
      <c r="BG7" s="195"/>
      <c r="BH7" s="160" t="s">
        <v>18</v>
      </c>
      <c r="BI7" s="162"/>
      <c r="BJ7" s="161"/>
      <c r="BK7" s="195" t="s">
        <v>18</v>
      </c>
      <c r="BL7" s="195"/>
      <c r="BM7" s="160" t="s">
        <v>18</v>
      </c>
      <c r="BN7" s="162"/>
      <c r="BO7" s="161"/>
      <c r="BP7" s="195" t="s">
        <v>18</v>
      </c>
      <c r="BQ7" s="195"/>
      <c r="BR7" s="160" t="s">
        <v>18</v>
      </c>
      <c r="BS7" s="162"/>
      <c r="BT7" s="161"/>
      <c r="BU7" s="195" t="s">
        <v>18</v>
      </c>
      <c r="BV7" s="195"/>
      <c r="BW7" s="160" t="s">
        <v>18</v>
      </c>
      <c r="BX7" s="162"/>
      <c r="BY7" s="161" t="s">
        <v>18</v>
      </c>
      <c r="BZ7" s="195" t="s">
        <v>18</v>
      </c>
      <c r="CA7" s="195" t="s">
        <v>18</v>
      </c>
      <c r="CB7" s="160" t="s">
        <v>18</v>
      </c>
      <c r="CC7" s="162" t="s">
        <v>18</v>
      </c>
      <c r="CD7" s="161"/>
      <c r="CE7" s="195" t="s">
        <v>18</v>
      </c>
      <c r="CF7" s="195"/>
      <c r="CG7" s="160" t="s">
        <v>18</v>
      </c>
      <c r="CH7" s="162"/>
      <c r="CI7" s="161"/>
      <c r="CJ7" s="195" t="s">
        <v>18</v>
      </c>
      <c r="CK7" s="195"/>
      <c r="CL7" s="160" t="s">
        <v>18</v>
      </c>
      <c r="CM7" s="162"/>
      <c r="CN7" s="161"/>
      <c r="CO7" s="195" t="s">
        <v>18</v>
      </c>
      <c r="CP7" s="195"/>
      <c r="CQ7" s="160" t="s">
        <v>18</v>
      </c>
      <c r="CR7" s="162"/>
      <c r="CS7" s="161"/>
      <c r="CT7" s="195" t="s">
        <v>18</v>
      </c>
      <c r="CU7" s="195"/>
      <c r="CV7" s="160" t="s">
        <v>18</v>
      </c>
      <c r="CW7" s="162"/>
      <c r="CX7" s="161"/>
      <c r="CY7" s="195" t="s">
        <v>18</v>
      </c>
      <c r="CZ7" s="195"/>
      <c r="DA7" s="160" t="s">
        <v>18</v>
      </c>
      <c r="DB7" s="162"/>
      <c r="DC7" s="161"/>
      <c r="DD7" s="195" t="s">
        <v>18</v>
      </c>
      <c r="DE7" s="195"/>
      <c r="DF7" s="160" t="s">
        <v>18</v>
      </c>
      <c r="DG7" s="162"/>
      <c r="DH7" s="161" t="s">
        <v>18</v>
      </c>
      <c r="DI7" s="195" t="s">
        <v>18</v>
      </c>
      <c r="DJ7" s="195" t="s">
        <v>18</v>
      </c>
      <c r="DK7" s="160" t="s">
        <v>18</v>
      </c>
      <c r="DL7" s="162" t="s">
        <v>18</v>
      </c>
      <c r="DM7" s="161"/>
      <c r="DN7" s="195" t="s">
        <v>18</v>
      </c>
      <c r="DO7" s="195"/>
      <c r="DP7" s="160" t="s">
        <v>18</v>
      </c>
      <c r="DQ7" s="162"/>
      <c r="DR7" s="161"/>
      <c r="DS7" s="195" t="s">
        <v>18</v>
      </c>
      <c r="DT7" s="195"/>
      <c r="DU7" s="160" t="s">
        <v>18</v>
      </c>
      <c r="DV7" s="162"/>
      <c r="DW7" s="161"/>
      <c r="DX7" s="195" t="s">
        <v>18</v>
      </c>
      <c r="DY7" s="195"/>
      <c r="DZ7" s="160" t="s">
        <v>18</v>
      </c>
      <c r="EA7" s="162"/>
      <c r="EB7" s="161"/>
      <c r="EC7" s="195" t="s">
        <v>18</v>
      </c>
      <c r="ED7" s="195"/>
      <c r="EE7" s="160" t="s">
        <v>18</v>
      </c>
      <c r="EF7" s="162"/>
      <c r="EG7" s="161"/>
      <c r="EH7" s="195" t="s">
        <v>18</v>
      </c>
      <c r="EI7" s="195"/>
      <c r="EJ7" s="160" t="s">
        <v>18</v>
      </c>
      <c r="EK7" s="162"/>
      <c r="EL7" s="161"/>
      <c r="EM7" s="195" t="s">
        <v>18</v>
      </c>
      <c r="EN7" s="195"/>
      <c r="EO7" s="160" t="s">
        <v>18</v>
      </c>
      <c r="EP7" s="162"/>
      <c r="EQ7" s="161" t="s">
        <v>18</v>
      </c>
      <c r="ER7" s="195" t="s">
        <v>18</v>
      </c>
      <c r="ES7" s="195" t="s">
        <v>18</v>
      </c>
      <c r="ET7" s="160" t="s">
        <v>18</v>
      </c>
      <c r="EU7" s="162" t="s">
        <v>18</v>
      </c>
      <c r="EV7" s="161"/>
      <c r="EW7" s="195" t="s">
        <v>18</v>
      </c>
      <c r="EX7" s="195"/>
      <c r="EY7" s="160" t="s">
        <v>18</v>
      </c>
      <c r="EZ7" s="162"/>
      <c r="FA7" s="161"/>
      <c r="FB7" s="195" t="s">
        <v>18</v>
      </c>
      <c r="FC7" s="195"/>
      <c r="FD7" s="160" t="s">
        <v>18</v>
      </c>
      <c r="FE7" s="162"/>
      <c r="FF7" s="161"/>
      <c r="FG7" s="195" t="s">
        <v>18</v>
      </c>
      <c r="FH7" s="195"/>
      <c r="FI7" s="160" t="s">
        <v>18</v>
      </c>
      <c r="FJ7" s="162"/>
      <c r="FK7" s="161"/>
      <c r="FL7" s="195" t="s">
        <v>18</v>
      </c>
      <c r="FM7" s="195"/>
      <c r="FN7" s="160" t="s">
        <v>18</v>
      </c>
      <c r="FO7" s="162"/>
      <c r="FP7" s="161">
        <f>FK7</f>
        <v>0</v>
      </c>
      <c r="FQ7" s="195" t="str">
        <f t="shared" ref="FQ7:FQ23" si="0">FL7</f>
        <v>-</v>
      </c>
      <c r="FR7" s="195">
        <f t="shared" ref="FR7:FR23" si="1">FM7</f>
        <v>0</v>
      </c>
      <c r="FS7" s="160" t="str">
        <f t="shared" ref="FS7:FS23" si="2">FN7</f>
        <v>-</v>
      </c>
      <c r="FT7" s="162">
        <f t="shared" ref="FT7:FT23" si="3">FO7</f>
        <v>0</v>
      </c>
      <c r="FU7" s="163">
        <f>SUM(FP7:FT7)</f>
        <v>0</v>
      </c>
      <c r="FV7" s="163" t="e">
        <f>SUM(#REF!)</f>
        <v>#REF!</v>
      </c>
    </row>
    <row r="8" spans="1:178" x14ac:dyDescent="0.2">
      <c r="A8" s="192">
        <v>2</v>
      </c>
      <c r="B8" s="296"/>
      <c r="C8" s="217" t="s">
        <v>108</v>
      </c>
      <c r="D8" s="245" t="s">
        <v>162</v>
      </c>
      <c r="E8" s="185">
        <v>30</v>
      </c>
      <c r="F8" s="160">
        <v>12</v>
      </c>
      <c r="G8" s="160">
        <v>0</v>
      </c>
      <c r="H8" s="160">
        <v>1</v>
      </c>
      <c r="I8" s="160">
        <v>1</v>
      </c>
      <c r="J8" s="160">
        <v>1</v>
      </c>
      <c r="K8" s="162">
        <f t="shared" ref="K8:K34" si="4">E8-F8-G8-H8-I8</f>
        <v>16</v>
      </c>
      <c r="L8" s="161"/>
      <c r="M8" s="195" t="s">
        <v>18</v>
      </c>
      <c r="N8" s="195"/>
      <c r="O8" s="160"/>
      <c r="P8" s="162"/>
      <c r="Q8" s="161"/>
      <c r="R8" s="195" t="s">
        <v>18</v>
      </c>
      <c r="S8" s="195"/>
      <c r="T8" s="160"/>
      <c r="U8" s="162"/>
      <c r="V8" s="161"/>
      <c r="W8" s="195" t="s">
        <v>18</v>
      </c>
      <c r="X8" s="195"/>
      <c r="Y8" s="160"/>
      <c r="Z8" s="162"/>
      <c r="AA8" s="161"/>
      <c r="AB8" s="195" t="s">
        <v>18</v>
      </c>
      <c r="AC8" s="195"/>
      <c r="AD8" s="160"/>
      <c r="AE8" s="162"/>
      <c r="AF8" s="161"/>
      <c r="AG8" s="195" t="s">
        <v>18</v>
      </c>
      <c r="AH8" s="195"/>
      <c r="AI8" s="160"/>
      <c r="AJ8" s="162"/>
      <c r="AK8" s="161"/>
      <c r="AL8" s="195" t="s">
        <v>18</v>
      </c>
      <c r="AM8" s="195"/>
      <c r="AN8" s="160"/>
      <c r="AO8" s="162"/>
      <c r="AP8" s="161" t="s">
        <v>18</v>
      </c>
      <c r="AQ8" s="195" t="s">
        <v>18</v>
      </c>
      <c r="AR8" s="195" t="s">
        <v>18</v>
      </c>
      <c r="AS8" s="160" t="s">
        <v>18</v>
      </c>
      <c r="AT8" s="162" t="s">
        <v>18</v>
      </c>
      <c r="AU8" s="161"/>
      <c r="AV8" s="195" t="s">
        <v>18</v>
      </c>
      <c r="AW8" s="195"/>
      <c r="AX8" s="160"/>
      <c r="AY8" s="162"/>
      <c r="AZ8" s="161"/>
      <c r="BA8" s="195" t="s">
        <v>18</v>
      </c>
      <c r="BB8" s="195"/>
      <c r="BC8" s="160"/>
      <c r="BD8" s="162"/>
      <c r="BE8" s="161"/>
      <c r="BF8" s="195" t="s">
        <v>18</v>
      </c>
      <c r="BG8" s="195"/>
      <c r="BH8" s="160"/>
      <c r="BI8" s="162"/>
      <c r="BJ8" s="161"/>
      <c r="BK8" s="195" t="s">
        <v>18</v>
      </c>
      <c r="BL8" s="195"/>
      <c r="BM8" s="160"/>
      <c r="BN8" s="162"/>
      <c r="BO8" s="161"/>
      <c r="BP8" s="195" t="s">
        <v>18</v>
      </c>
      <c r="BQ8" s="195"/>
      <c r="BR8" s="160"/>
      <c r="BS8" s="162"/>
      <c r="BT8" s="161"/>
      <c r="BU8" s="195" t="s">
        <v>18</v>
      </c>
      <c r="BV8" s="195"/>
      <c r="BW8" s="160"/>
      <c r="BX8" s="162"/>
      <c r="BY8" s="161" t="s">
        <v>18</v>
      </c>
      <c r="BZ8" s="195" t="s">
        <v>18</v>
      </c>
      <c r="CA8" s="195" t="s">
        <v>18</v>
      </c>
      <c r="CB8" s="160" t="s">
        <v>18</v>
      </c>
      <c r="CC8" s="162" t="s">
        <v>18</v>
      </c>
      <c r="CD8" s="161"/>
      <c r="CE8" s="195" t="s">
        <v>18</v>
      </c>
      <c r="CF8" s="195"/>
      <c r="CG8" s="160"/>
      <c r="CH8" s="162"/>
      <c r="CI8" s="161"/>
      <c r="CJ8" s="195" t="s">
        <v>18</v>
      </c>
      <c r="CK8" s="195"/>
      <c r="CL8" s="160"/>
      <c r="CM8" s="162"/>
      <c r="CN8" s="161"/>
      <c r="CO8" s="195" t="s">
        <v>18</v>
      </c>
      <c r="CP8" s="195"/>
      <c r="CQ8" s="160"/>
      <c r="CR8" s="162"/>
      <c r="CS8" s="161"/>
      <c r="CT8" s="195" t="s">
        <v>18</v>
      </c>
      <c r="CU8" s="195"/>
      <c r="CV8" s="160"/>
      <c r="CW8" s="162"/>
      <c r="CX8" s="161"/>
      <c r="CY8" s="195" t="s">
        <v>18</v>
      </c>
      <c r="CZ8" s="195"/>
      <c r="DA8" s="160"/>
      <c r="DB8" s="162"/>
      <c r="DC8" s="161"/>
      <c r="DD8" s="195" t="s">
        <v>18</v>
      </c>
      <c r="DE8" s="195"/>
      <c r="DF8" s="160"/>
      <c r="DG8" s="162"/>
      <c r="DH8" s="161" t="s">
        <v>18</v>
      </c>
      <c r="DI8" s="195" t="s">
        <v>18</v>
      </c>
      <c r="DJ8" s="195" t="s">
        <v>18</v>
      </c>
      <c r="DK8" s="160" t="s">
        <v>18</v>
      </c>
      <c r="DL8" s="162" t="s">
        <v>18</v>
      </c>
      <c r="DM8" s="161"/>
      <c r="DN8" s="195" t="s">
        <v>18</v>
      </c>
      <c r="DO8" s="195"/>
      <c r="DP8" s="160"/>
      <c r="DQ8" s="162"/>
      <c r="DR8" s="161"/>
      <c r="DS8" s="195" t="s">
        <v>18</v>
      </c>
      <c r="DT8" s="195"/>
      <c r="DU8" s="160"/>
      <c r="DV8" s="162"/>
      <c r="DW8" s="161"/>
      <c r="DX8" s="195" t="s">
        <v>18</v>
      </c>
      <c r="DY8" s="195"/>
      <c r="DZ8" s="160"/>
      <c r="EA8" s="162"/>
      <c r="EB8" s="161"/>
      <c r="EC8" s="195" t="s">
        <v>18</v>
      </c>
      <c r="ED8" s="195"/>
      <c r="EE8" s="160"/>
      <c r="EF8" s="162"/>
      <c r="EG8" s="161"/>
      <c r="EH8" s="195" t="s">
        <v>18</v>
      </c>
      <c r="EI8" s="195"/>
      <c r="EJ8" s="160"/>
      <c r="EK8" s="162"/>
      <c r="EL8" s="161"/>
      <c r="EM8" s="195" t="s">
        <v>18</v>
      </c>
      <c r="EN8" s="195"/>
      <c r="EO8" s="160"/>
      <c r="EP8" s="162"/>
      <c r="EQ8" s="161" t="s">
        <v>18</v>
      </c>
      <c r="ER8" s="195" t="s">
        <v>18</v>
      </c>
      <c r="ES8" s="195" t="s">
        <v>18</v>
      </c>
      <c r="ET8" s="160" t="s">
        <v>18</v>
      </c>
      <c r="EU8" s="162" t="s">
        <v>18</v>
      </c>
      <c r="EV8" s="161"/>
      <c r="EW8" s="195" t="s">
        <v>18</v>
      </c>
      <c r="EX8" s="195"/>
      <c r="EY8" s="160"/>
      <c r="EZ8" s="162"/>
      <c r="FA8" s="161"/>
      <c r="FB8" s="195" t="s">
        <v>18</v>
      </c>
      <c r="FC8" s="195"/>
      <c r="FD8" s="160"/>
      <c r="FE8" s="162"/>
      <c r="FF8" s="161"/>
      <c r="FG8" s="195" t="s">
        <v>18</v>
      </c>
      <c r="FH8" s="195"/>
      <c r="FI8" s="160"/>
      <c r="FJ8" s="162"/>
      <c r="FK8" s="161"/>
      <c r="FL8" s="195" t="s">
        <v>18</v>
      </c>
      <c r="FM8" s="195"/>
      <c r="FN8" s="160"/>
      <c r="FO8" s="162"/>
      <c r="FP8" s="161">
        <f t="shared" ref="FP8:FP23" si="5">FK8</f>
        <v>0</v>
      </c>
      <c r="FQ8" s="195" t="str">
        <f t="shared" si="0"/>
        <v>-</v>
      </c>
      <c r="FR8" s="195">
        <f t="shared" si="1"/>
        <v>0</v>
      </c>
      <c r="FS8" s="160">
        <f t="shared" si="2"/>
        <v>0</v>
      </c>
      <c r="FT8" s="162">
        <f t="shared" si="3"/>
        <v>0</v>
      </c>
      <c r="FU8" s="163">
        <f t="shared" ref="FU8:FU44" si="6">SUM(FP8:FT8)</f>
        <v>0</v>
      </c>
      <c r="FV8" s="163" t="e">
        <f>SUM(#REF!)</f>
        <v>#REF!</v>
      </c>
    </row>
    <row r="9" spans="1:178" ht="22.5" x14ac:dyDescent="0.2">
      <c r="A9" s="192">
        <v>3</v>
      </c>
      <c r="B9" s="296"/>
      <c r="C9" s="276" t="s">
        <v>76</v>
      </c>
      <c r="D9" s="245" t="s">
        <v>163</v>
      </c>
      <c r="E9" s="185">
        <v>15</v>
      </c>
      <c r="F9" s="160">
        <v>12</v>
      </c>
      <c r="G9" s="160">
        <v>0</v>
      </c>
      <c r="H9" s="160">
        <v>1</v>
      </c>
      <c r="I9" s="160">
        <v>1</v>
      </c>
      <c r="J9" s="160">
        <v>1</v>
      </c>
      <c r="K9" s="162">
        <f t="shared" si="4"/>
        <v>1</v>
      </c>
      <c r="L9" s="161"/>
      <c r="M9" s="195" t="s">
        <v>18</v>
      </c>
      <c r="N9" s="195"/>
      <c r="O9" s="160"/>
      <c r="P9" s="162"/>
      <c r="Q9" s="161"/>
      <c r="R9" s="195" t="s">
        <v>18</v>
      </c>
      <c r="S9" s="195"/>
      <c r="T9" s="160"/>
      <c r="U9" s="162"/>
      <c r="V9" s="161"/>
      <c r="W9" s="195" t="s">
        <v>18</v>
      </c>
      <c r="X9" s="195"/>
      <c r="Y9" s="160"/>
      <c r="Z9" s="162"/>
      <c r="AA9" s="161"/>
      <c r="AB9" s="195" t="s">
        <v>18</v>
      </c>
      <c r="AC9" s="195"/>
      <c r="AD9" s="160"/>
      <c r="AE9" s="162"/>
      <c r="AF9" s="161"/>
      <c r="AG9" s="195" t="s">
        <v>18</v>
      </c>
      <c r="AH9" s="195"/>
      <c r="AI9" s="160"/>
      <c r="AJ9" s="162"/>
      <c r="AK9" s="161"/>
      <c r="AL9" s="195" t="s">
        <v>18</v>
      </c>
      <c r="AM9" s="195"/>
      <c r="AN9" s="160"/>
      <c r="AO9" s="162"/>
      <c r="AP9" s="161" t="s">
        <v>18</v>
      </c>
      <c r="AQ9" s="195" t="s">
        <v>18</v>
      </c>
      <c r="AR9" s="195" t="s">
        <v>18</v>
      </c>
      <c r="AS9" s="160" t="s">
        <v>18</v>
      </c>
      <c r="AT9" s="162" t="s">
        <v>18</v>
      </c>
      <c r="AU9" s="161"/>
      <c r="AV9" s="195" t="s">
        <v>18</v>
      </c>
      <c r="AW9" s="195"/>
      <c r="AX9" s="160"/>
      <c r="AY9" s="162"/>
      <c r="AZ9" s="161"/>
      <c r="BA9" s="195" t="s">
        <v>18</v>
      </c>
      <c r="BB9" s="195"/>
      <c r="BC9" s="160"/>
      <c r="BD9" s="162"/>
      <c r="BE9" s="161"/>
      <c r="BF9" s="195" t="s">
        <v>18</v>
      </c>
      <c r="BG9" s="195"/>
      <c r="BH9" s="160"/>
      <c r="BI9" s="162"/>
      <c r="BJ9" s="161"/>
      <c r="BK9" s="195" t="s">
        <v>18</v>
      </c>
      <c r="BL9" s="195"/>
      <c r="BM9" s="160"/>
      <c r="BN9" s="162"/>
      <c r="BO9" s="161"/>
      <c r="BP9" s="195" t="s">
        <v>18</v>
      </c>
      <c r="BQ9" s="195"/>
      <c r="BR9" s="160"/>
      <c r="BS9" s="162"/>
      <c r="BT9" s="161"/>
      <c r="BU9" s="195" t="s">
        <v>18</v>
      </c>
      <c r="BV9" s="195"/>
      <c r="BW9" s="160"/>
      <c r="BX9" s="162"/>
      <c r="BY9" s="161" t="s">
        <v>18</v>
      </c>
      <c r="BZ9" s="195" t="s">
        <v>18</v>
      </c>
      <c r="CA9" s="195" t="s">
        <v>18</v>
      </c>
      <c r="CB9" s="160" t="s">
        <v>18</v>
      </c>
      <c r="CC9" s="162" t="s">
        <v>18</v>
      </c>
      <c r="CD9" s="161"/>
      <c r="CE9" s="195" t="s">
        <v>18</v>
      </c>
      <c r="CF9" s="195"/>
      <c r="CG9" s="160"/>
      <c r="CH9" s="162"/>
      <c r="CI9" s="161"/>
      <c r="CJ9" s="195" t="s">
        <v>18</v>
      </c>
      <c r="CK9" s="195"/>
      <c r="CL9" s="160"/>
      <c r="CM9" s="162"/>
      <c r="CN9" s="161"/>
      <c r="CO9" s="195" t="s">
        <v>18</v>
      </c>
      <c r="CP9" s="195"/>
      <c r="CQ9" s="160"/>
      <c r="CR9" s="162"/>
      <c r="CS9" s="161"/>
      <c r="CT9" s="195" t="s">
        <v>18</v>
      </c>
      <c r="CU9" s="195"/>
      <c r="CV9" s="160"/>
      <c r="CW9" s="162"/>
      <c r="CX9" s="161"/>
      <c r="CY9" s="195" t="s">
        <v>18</v>
      </c>
      <c r="CZ9" s="195"/>
      <c r="DA9" s="160"/>
      <c r="DB9" s="162"/>
      <c r="DC9" s="161"/>
      <c r="DD9" s="195" t="s">
        <v>18</v>
      </c>
      <c r="DE9" s="195"/>
      <c r="DF9" s="160"/>
      <c r="DG9" s="162"/>
      <c r="DH9" s="161" t="s">
        <v>18</v>
      </c>
      <c r="DI9" s="195" t="s">
        <v>18</v>
      </c>
      <c r="DJ9" s="195" t="s">
        <v>18</v>
      </c>
      <c r="DK9" s="160" t="s">
        <v>18</v>
      </c>
      <c r="DL9" s="162" t="s">
        <v>18</v>
      </c>
      <c r="DM9" s="161"/>
      <c r="DN9" s="195" t="s">
        <v>18</v>
      </c>
      <c r="DO9" s="195"/>
      <c r="DP9" s="160"/>
      <c r="DQ9" s="162"/>
      <c r="DR9" s="161"/>
      <c r="DS9" s="195" t="s">
        <v>18</v>
      </c>
      <c r="DT9" s="195"/>
      <c r="DU9" s="160"/>
      <c r="DV9" s="162"/>
      <c r="DW9" s="161"/>
      <c r="DX9" s="195" t="s">
        <v>18</v>
      </c>
      <c r="DY9" s="195"/>
      <c r="DZ9" s="160"/>
      <c r="EA9" s="162"/>
      <c r="EB9" s="161"/>
      <c r="EC9" s="195" t="s">
        <v>18</v>
      </c>
      <c r="ED9" s="195"/>
      <c r="EE9" s="160"/>
      <c r="EF9" s="162"/>
      <c r="EG9" s="161"/>
      <c r="EH9" s="195" t="s">
        <v>18</v>
      </c>
      <c r="EI9" s="195"/>
      <c r="EJ9" s="160"/>
      <c r="EK9" s="162"/>
      <c r="EL9" s="161"/>
      <c r="EM9" s="195" t="s">
        <v>18</v>
      </c>
      <c r="EN9" s="195"/>
      <c r="EO9" s="160"/>
      <c r="EP9" s="162"/>
      <c r="EQ9" s="161" t="s">
        <v>18</v>
      </c>
      <c r="ER9" s="195" t="s">
        <v>18</v>
      </c>
      <c r="ES9" s="195" t="s">
        <v>18</v>
      </c>
      <c r="ET9" s="160" t="s">
        <v>18</v>
      </c>
      <c r="EU9" s="162" t="s">
        <v>18</v>
      </c>
      <c r="EV9" s="161"/>
      <c r="EW9" s="195" t="s">
        <v>18</v>
      </c>
      <c r="EX9" s="195"/>
      <c r="EY9" s="160"/>
      <c r="EZ9" s="162"/>
      <c r="FA9" s="161"/>
      <c r="FB9" s="195" t="s">
        <v>18</v>
      </c>
      <c r="FC9" s="195"/>
      <c r="FD9" s="160"/>
      <c r="FE9" s="162"/>
      <c r="FF9" s="161"/>
      <c r="FG9" s="195" t="s">
        <v>18</v>
      </c>
      <c r="FH9" s="195"/>
      <c r="FI9" s="160"/>
      <c r="FJ9" s="162"/>
      <c r="FK9" s="161"/>
      <c r="FL9" s="195" t="s">
        <v>18</v>
      </c>
      <c r="FM9" s="195"/>
      <c r="FN9" s="160"/>
      <c r="FO9" s="162"/>
      <c r="FP9" s="161">
        <f t="shared" si="5"/>
        <v>0</v>
      </c>
      <c r="FQ9" s="195" t="str">
        <f t="shared" si="0"/>
        <v>-</v>
      </c>
      <c r="FR9" s="195">
        <f t="shared" si="1"/>
        <v>0</v>
      </c>
      <c r="FS9" s="160">
        <f t="shared" si="2"/>
        <v>0</v>
      </c>
      <c r="FT9" s="162">
        <f t="shared" si="3"/>
        <v>0</v>
      </c>
      <c r="FU9" s="163">
        <f t="shared" si="6"/>
        <v>0</v>
      </c>
      <c r="FV9" s="163" t="e">
        <f>SUM(#REF!)</f>
        <v>#REF!</v>
      </c>
    </row>
    <row r="10" spans="1:178" x14ac:dyDescent="0.2">
      <c r="A10" s="192">
        <v>4</v>
      </c>
      <c r="B10" s="296"/>
      <c r="C10" s="302"/>
      <c r="D10" s="245" t="s">
        <v>119</v>
      </c>
      <c r="E10" s="185">
        <v>15</v>
      </c>
      <c r="F10" s="160">
        <v>5</v>
      </c>
      <c r="G10" s="160">
        <v>0</v>
      </c>
      <c r="H10" s="160">
        <v>0</v>
      </c>
      <c r="I10" s="160">
        <v>0</v>
      </c>
      <c r="J10" s="160">
        <v>0</v>
      </c>
      <c r="K10" s="162">
        <f t="shared" ref="K10" si="7">E10-F10-G10-H10-I10</f>
        <v>10</v>
      </c>
      <c r="L10" s="161"/>
      <c r="M10" s="195" t="s">
        <v>18</v>
      </c>
      <c r="N10" s="195" t="s">
        <v>18</v>
      </c>
      <c r="O10" s="160" t="s">
        <v>18</v>
      </c>
      <c r="P10" s="162"/>
      <c r="Q10" s="161"/>
      <c r="R10" s="195" t="s">
        <v>18</v>
      </c>
      <c r="S10" s="195" t="s">
        <v>18</v>
      </c>
      <c r="T10" s="160" t="s">
        <v>18</v>
      </c>
      <c r="U10" s="162"/>
      <c r="V10" s="161"/>
      <c r="W10" s="195" t="s">
        <v>18</v>
      </c>
      <c r="X10" s="195" t="s">
        <v>18</v>
      </c>
      <c r="Y10" s="160" t="s">
        <v>18</v>
      </c>
      <c r="Z10" s="162"/>
      <c r="AA10" s="161"/>
      <c r="AB10" s="195" t="s">
        <v>18</v>
      </c>
      <c r="AC10" s="195" t="s">
        <v>18</v>
      </c>
      <c r="AD10" s="160" t="s">
        <v>18</v>
      </c>
      <c r="AE10" s="162"/>
      <c r="AF10" s="161"/>
      <c r="AG10" s="195" t="s">
        <v>18</v>
      </c>
      <c r="AH10" s="195" t="s">
        <v>18</v>
      </c>
      <c r="AI10" s="160" t="s">
        <v>18</v>
      </c>
      <c r="AJ10" s="162"/>
      <c r="AK10" s="161"/>
      <c r="AL10" s="195" t="s">
        <v>18</v>
      </c>
      <c r="AM10" s="195" t="s">
        <v>18</v>
      </c>
      <c r="AN10" s="160" t="s">
        <v>18</v>
      </c>
      <c r="AO10" s="162"/>
      <c r="AP10" s="161" t="s">
        <v>18</v>
      </c>
      <c r="AQ10" s="195" t="s">
        <v>18</v>
      </c>
      <c r="AR10" s="195" t="s">
        <v>18</v>
      </c>
      <c r="AS10" s="160" t="s">
        <v>18</v>
      </c>
      <c r="AT10" s="162" t="s">
        <v>18</v>
      </c>
      <c r="AU10" s="161"/>
      <c r="AV10" s="195" t="s">
        <v>18</v>
      </c>
      <c r="AW10" s="195" t="s">
        <v>18</v>
      </c>
      <c r="AX10" s="160" t="s">
        <v>18</v>
      </c>
      <c r="AY10" s="162"/>
      <c r="AZ10" s="161"/>
      <c r="BA10" s="195" t="s">
        <v>18</v>
      </c>
      <c r="BB10" s="195" t="s">
        <v>18</v>
      </c>
      <c r="BC10" s="160" t="s">
        <v>18</v>
      </c>
      <c r="BD10" s="162"/>
      <c r="BE10" s="161"/>
      <c r="BF10" s="195" t="s">
        <v>18</v>
      </c>
      <c r="BG10" s="195" t="s">
        <v>18</v>
      </c>
      <c r="BH10" s="160" t="s">
        <v>18</v>
      </c>
      <c r="BI10" s="162"/>
      <c r="BJ10" s="161"/>
      <c r="BK10" s="195" t="s">
        <v>18</v>
      </c>
      <c r="BL10" s="195" t="s">
        <v>18</v>
      </c>
      <c r="BM10" s="160" t="s">
        <v>18</v>
      </c>
      <c r="BN10" s="162"/>
      <c r="BO10" s="161"/>
      <c r="BP10" s="195" t="s">
        <v>18</v>
      </c>
      <c r="BQ10" s="195" t="s">
        <v>18</v>
      </c>
      <c r="BR10" s="160" t="s">
        <v>18</v>
      </c>
      <c r="BS10" s="162"/>
      <c r="BT10" s="161"/>
      <c r="BU10" s="195" t="s">
        <v>18</v>
      </c>
      <c r="BV10" s="195" t="s">
        <v>18</v>
      </c>
      <c r="BW10" s="160" t="s">
        <v>18</v>
      </c>
      <c r="BX10" s="162"/>
      <c r="BY10" s="161" t="s">
        <v>18</v>
      </c>
      <c r="BZ10" s="195" t="s">
        <v>18</v>
      </c>
      <c r="CA10" s="195" t="s">
        <v>18</v>
      </c>
      <c r="CB10" s="160" t="s">
        <v>18</v>
      </c>
      <c r="CC10" s="162" t="s">
        <v>18</v>
      </c>
      <c r="CD10" s="161"/>
      <c r="CE10" s="195" t="s">
        <v>18</v>
      </c>
      <c r="CF10" s="195" t="s">
        <v>18</v>
      </c>
      <c r="CG10" s="160" t="s">
        <v>18</v>
      </c>
      <c r="CH10" s="162"/>
      <c r="CI10" s="161"/>
      <c r="CJ10" s="195" t="s">
        <v>18</v>
      </c>
      <c r="CK10" s="195" t="s">
        <v>18</v>
      </c>
      <c r="CL10" s="160" t="s">
        <v>18</v>
      </c>
      <c r="CM10" s="162"/>
      <c r="CN10" s="161"/>
      <c r="CO10" s="195" t="s">
        <v>18</v>
      </c>
      <c r="CP10" s="195" t="s">
        <v>18</v>
      </c>
      <c r="CQ10" s="160" t="s">
        <v>18</v>
      </c>
      <c r="CR10" s="162"/>
      <c r="CS10" s="161"/>
      <c r="CT10" s="195" t="s">
        <v>18</v>
      </c>
      <c r="CU10" s="195" t="s">
        <v>18</v>
      </c>
      <c r="CV10" s="160" t="s">
        <v>18</v>
      </c>
      <c r="CW10" s="162"/>
      <c r="CX10" s="161"/>
      <c r="CY10" s="195" t="s">
        <v>18</v>
      </c>
      <c r="CZ10" s="195" t="s">
        <v>18</v>
      </c>
      <c r="DA10" s="160" t="s">
        <v>18</v>
      </c>
      <c r="DB10" s="162"/>
      <c r="DC10" s="161"/>
      <c r="DD10" s="195" t="s">
        <v>18</v>
      </c>
      <c r="DE10" s="195" t="s">
        <v>18</v>
      </c>
      <c r="DF10" s="160" t="s">
        <v>18</v>
      </c>
      <c r="DG10" s="162"/>
      <c r="DH10" s="161" t="s">
        <v>18</v>
      </c>
      <c r="DI10" s="195" t="s">
        <v>18</v>
      </c>
      <c r="DJ10" s="195" t="s">
        <v>18</v>
      </c>
      <c r="DK10" s="160" t="s">
        <v>18</v>
      </c>
      <c r="DL10" s="162" t="s">
        <v>18</v>
      </c>
      <c r="DM10" s="161"/>
      <c r="DN10" s="195" t="s">
        <v>18</v>
      </c>
      <c r="DO10" s="195" t="s">
        <v>18</v>
      </c>
      <c r="DP10" s="160" t="s">
        <v>18</v>
      </c>
      <c r="DQ10" s="162"/>
      <c r="DR10" s="161"/>
      <c r="DS10" s="195" t="s">
        <v>18</v>
      </c>
      <c r="DT10" s="195" t="s">
        <v>18</v>
      </c>
      <c r="DU10" s="160" t="s">
        <v>18</v>
      </c>
      <c r="DV10" s="162"/>
      <c r="DW10" s="161"/>
      <c r="DX10" s="195" t="s">
        <v>18</v>
      </c>
      <c r="DY10" s="195" t="s">
        <v>18</v>
      </c>
      <c r="DZ10" s="160" t="s">
        <v>18</v>
      </c>
      <c r="EA10" s="162"/>
      <c r="EB10" s="161"/>
      <c r="EC10" s="195" t="s">
        <v>18</v>
      </c>
      <c r="ED10" s="195" t="s">
        <v>18</v>
      </c>
      <c r="EE10" s="160" t="s">
        <v>18</v>
      </c>
      <c r="EF10" s="162"/>
      <c r="EG10" s="161"/>
      <c r="EH10" s="195" t="s">
        <v>18</v>
      </c>
      <c r="EI10" s="195" t="s">
        <v>18</v>
      </c>
      <c r="EJ10" s="160" t="s">
        <v>18</v>
      </c>
      <c r="EK10" s="162"/>
      <c r="EL10" s="161"/>
      <c r="EM10" s="195" t="s">
        <v>18</v>
      </c>
      <c r="EN10" s="195" t="s">
        <v>18</v>
      </c>
      <c r="EO10" s="160" t="s">
        <v>18</v>
      </c>
      <c r="EP10" s="162"/>
      <c r="EQ10" s="161" t="s">
        <v>18</v>
      </c>
      <c r="ER10" s="195" t="s">
        <v>18</v>
      </c>
      <c r="ES10" s="195" t="s">
        <v>18</v>
      </c>
      <c r="ET10" s="160" t="s">
        <v>18</v>
      </c>
      <c r="EU10" s="162" t="s">
        <v>18</v>
      </c>
      <c r="EV10" s="161"/>
      <c r="EW10" s="195" t="s">
        <v>18</v>
      </c>
      <c r="EX10" s="195" t="s">
        <v>18</v>
      </c>
      <c r="EY10" s="160" t="s">
        <v>18</v>
      </c>
      <c r="EZ10" s="162"/>
      <c r="FA10" s="161"/>
      <c r="FB10" s="195" t="s">
        <v>18</v>
      </c>
      <c r="FC10" s="195" t="s">
        <v>18</v>
      </c>
      <c r="FD10" s="160" t="s">
        <v>18</v>
      </c>
      <c r="FE10" s="162"/>
      <c r="FF10" s="161"/>
      <c r="FG10" s="195" t="s">
        <v>18</v>
      </c>
      <c r="FH10" s="195" t="s">
        <v>18</v>
      </c>
      <c r="FI10" s="160" t="s">
        <v>18</v>
      </c>
      <c r="FJ10" s="162"/>
      <c r="FK10" s="161"/>
      <c r="FL10" s="195" t="s">
        <v>18</v>
      </c>
      <c r="FM10" s="195" t="s">
        <v>18</v>
      </c>
      <c r="FN10" s="160" t="s">
        <v>18</v>
      </c>
      <c r="FO10" s="162"/>
      <c r="FP10" s="161"/>
      <c r="FQ10" s="195"/>
      <c r="FR10" s="195"/>
      <c r="FS10" s="160"/>
      <c r="FT10" s="162"/>
      <c r="FU10" s="163"/>
      <c r="FV10" s="163"/>
    </row>
    <row r="11" spans="1:178" x14ac:dyDescent="0.2">
      <c r="A11" s="192">
        <v>5</v>
      </c>
      <c r="B11" s="296"/>
      <c r="C11" s="277"/>
      <c r="D11" s="245" t="s">
        <v>164</v>
      </c>
      <c r="E11" s="185">
        <v>20</v>
      </c>
      <c r="F11" s="160">
        <v>11</v>
      </c>
      <c r="G11" s="160">
        <v>0</v>
      </c>
      <c r="H11" s="160">
        <v>1</v>
      </c>
      <c r="I11" s="160">
        <v>0</v>
      </c>
      <c r="J11" s="160">
        <v>0</v>
      </c>
      <c r="K11" s="162">
        <f t="shared" ref="K11" si="8">E11-F11-G11-H11-I11</f>
        <v>8</v>
      </c>
      <c r="L11" s="161"/>
      <c r="M11" s="195" t="s">
        <v>18</v>
      </c>
      <c r="N11" s="195"/>
      <c r="O11" s="160" t="s">
        <v>18</v>
      </c>
      <c r="P11" s="162"/>
      <c r="Q11" s="161"/>
      <c r="R11" s="195" t="s">
        <v>18</v>
      </c>
      <c r="S11" s="195"/>
      <c r="T11" s="160" t="s">
        <v>18</v>
      </c>
      <c r="U11" s="162"/>
      <c r="V11" s="161"/>
      <c r="W11" s="195" t="s">
        <v>18</v>
      </c>
      <c r="X11" s="195"/>
      <c r="Y11" s="160" t="s">
        <v>18</v>
      </c>
      <c r="Z11" s="162"/>
      <c r="AA11" s="161"/>
      <c r="AB11" s="195" t="s">
        <v>18</v>
      </c>
      <c r="AC11" s="195"/>
      <c r="AD11" s="160" t="s">
        <v>18</v>
      </c>
      <c r="AE11" s="162"/>
      <c r="AF11" s="161"/>
      <c r="AG11" s="195" t="s">
        <v>18</v>
      </c>
      <c r="AH11" s="195"/>
      <c r="AI11" s="160" t="s">
        <v>18</v>
      </c>
      <c r="AJ11" s="162"/>
      <c r="AK11" s="161"/>
      <c r="AL11" s="195" t="s">
        <v>18</v>
      </c>
      <c r="AM11" s="195"/>
      <c r="AN11" s="160" t="s">
        <v>18</v>
      </c>
      <c r="AO11" s="162"/>
      <c r="AP11" s="161" t="s">
        <v>18</v>
      </c>
      <c r="AQ11" s="195" t="s">
        <v>18</v>
      </c>
      <c r="AR11" s="195" t="s">
        <v>18</v>
      </c>
      <c r="AS11" s="160" t="s">
        <v>18</v>
      </c>
      <c r="AT11" s="162" t="s">
        <v>18</v>
      </c>
      <c r="AU11" s="161"/>
      <c r="AV11" s="195" t="s">
        <v>18</v>
      </c>
      <c r="AW11" s="195"/>
      <c r="AX11" s="160" t="s">
        <v>18</v>
      </c>
      <c r="AY11" s="162"/>
      <c r="AZ11" s="161"/>
      <c r="BA11" s="195" t="s">
        <v>18</v>
      </c>
      <c r="BB11" s="195"/>
      <c r="BC11" s="160" t="s">
        <v>18</v>
      </c>
      <c r="BD11" s="162"/>
      <c r="BE11" s="161"/>
      <c r="BF11" s="195" t="s">
        <v>18</v>
      </c>
      <c r="BG11" s="195"/>
      <c r="BH11" s="160" t="s">
        <v>18</v>
      </c>
      <c r="BI11" s="162"/>
      <c r="BJ11" s="161"/>
      <c r="BK11" s="195" t="s">
        <v>18</v>
      </c>
      <c r="BL11" s="195"/>
      <c r="BM11" s="160" t="s">
        <v>18</v>
      </c>
      <c r="BN11" s="162"/>
      <c r="BO11" s="161"/>
      <c r="BP11" s="195" t="s">
        <v>18</v>
      </c>
      <c r="BQ11" s="195"/>
      <c r="BR11" s="160" t="s">
        <v>18</v>
      </c>
      <c r="BS11" s="162"/>
      <c r="BT11" s="161"/>
      <c r="BU11" s="195" t="s">
        <v>18</v>
      </c>
      <c r="BV11" s="195"/>
      <c r="BW11" s="160" t="s">
        <v>18</v>
      </c>
      <c r="BX11" s="162"/>
      <c r="BY11" s="161" t="s">
        <v>18</v>
      </c>
      <c r="BZ11" s="195" t="s">
        <v>18</v>
      </c>
      <c r="CA11" s="195" t="s">
        <v>18</v>
      </c>
      <c r="CB11" s="160" t="s">
        <v>18</v>
      </c>
      <c r="CC11" s="162" t="s">
        <v>18</v>
      </c>
      <c r="CD11" s="161"/>
      <c r="CE11" s="195" t="s">
        <v>18</v>
      </c>
      <c r="CF11" s="195"/>
      <c r="CG11" s="160" t="s">
        <v>18</v>
      </c>
      <c r="CH11" s="162"/>
      <c r="CI11" s="161"/>
      <c r="CJ11" s="195" t="s">
        <v>18</v>
      </c>
      <c r="CK11" s="195"/>
      <c r="CL11" s="160" t="s">
        <v>18</v>
      </c>
      <c r="CM11" s="162"/>
      <c r="CN11" s="161"/>
      <c r="CO11" s="195" t="s">
        <v>18</v>
      </c>
      <c r="CP11" s="195"/>
      <c r="CQ11" s="160" t="s">
        <v>18</v>
      </c>
      <c r="CR11" s="162"/>
      <c r="CS11" s="161"/>
      <c r="CT11" s="195" t="s">
        <v>18</v>
      </c>
      <c r="CU11" s="195"/>
      <c r="CV11" s="160" t="s">
        <v>18</v>
      </c>
      <c r="CW11" s="162"/>
      <c r="CX11" s="161"/>
      <c r="CY11" s="195" t="s">
        <v>18</v>
      </c>
      <c r="CZ11" s="195"/>
      <c r="DA11" s="160" t="s">
        <v>18</v>
      </c>
      <c r="DB11" s="162"/>
      <c r="DC11" s="161"/>
      <c r="DD11" s="195" t="s">
        <v>18</v>
      </c>
      <c r="DE11" s="195"/>
      <c r="DF11" s="160" t="s">
        <v>18</v>
      </c>
      <c r="DG11" s="162"/>
      <c r="DH11" s="161" t="s">
        <v>18</v>
      </c>
      <c r="DI11" s="195" t="s">
        <v>18</v>
      </c>
      <c r="DJ11" s="195" t="s">
        <v>18</v>
      </c>
      <c r="DK11" s="160" t="s">
        <v>18</v>
      </c>
      <c r="DL11" s="162" t="s">
        <v>18</v>
      </c>
      <c r="DM11" s="161"/>
      <c r="DN11" s="195" t="s">
        <v>18</v>
      </c>
      <c r="DO11" s="195"/>
      <c r="DP11" s="160" t="s">
        <v>18</v>
      </c>
      <c r="DQ11" s="162"/>
      <c r="DR11" s="161"/>
      <c r="DS11" s="195" t="s">
        <v>18</v>
      </c>
      <c r="DT11" s="195"/>
      <c r="DU11" s="160" t="s">
        <v>18</v>
      </c>
      <c r="DV11" s="162"/>
      <c r="DW11" s="161"/>
      <c r="DX11" s="195" t="s">
        <v>18</v>
      </c>
      <c r="DY11" s="195"/>
      <c r="DZ11" s="160" t="s">
        <v>18</v>
      </c>
      <c r="EA11" s="162"/>
      <c r="EB11" s="161"/>
      <c r="EC11" s="195" t="s">
        <v>18</v>
      </c>
      <c r="ED11" s="195"/>
      <c r="EE11" s="160" t="s">
        <v>18</v>
      </c>
      <c r="EF11" s="162"/>
      <c r="EG11" s="161"/>
      <c r="EH11" s="195" t="s">
        <v>18</v>
      </c>
      <c r="EI11" s="195"/>
      <c r="EJ11" s="160" t="s">
        <v>18</v>
      </c>
      <c r="EK11" s="162"/>
      <c r="EL11" s="161"/>
      <c r="EM11" s="195" t="s">
        <v>18</v>
      </c>
      <c r="EN11" s="195"/>
      <c r="EO11" s="160" t="s">
        <v>18</v>
      </c>
      <c r="EP11" s="162"/>
      <c r="EQ11" s="161" t="s">
        <v>18</v>
      </c>
      <c r="ER11" s="195" t="s">
        <v>18</v>
      </c>
      <c r="ES11" s="195" t="s">
        <v>18</v>
      </c>
      <c r="ET11" s="160" t="s">
        <v>18</v>
      </c>
      <c r="EU11" s="162" t="s">
        <v>18</v>
      </c>
      <c r="EV11" s="161"/>
      <c r="EW11" s="195" t="s">
        <v>18</v>
      </c>
      <c r="EX11" s="195"/>
      <c r="EY11" s="160" t="s">
        <v>18</v>
      </c>
      <c r="EZ11" s="162"/>
      <c r="FA11" s="161"/>
      <c r="FB11" s="195" t="s">
        <v>18</v>
      </c>
      <c r="FC11" s="195"/>
      <c r="FD11" s="160" t="s">
        <v>18</v>
      </c>
      <c r="FE11" s="162"/>
      <c r="FF11" s="161"/>
      <c r="FG11" s="195" t="s">
        <v>18</v>
      </c>
      <c r="FH11" s="195"/>
      <c r="FI11" s="160" t="s">
        <v>18</v>
      </c>
      <c r="FJ11" s="162"/>
      <c r="FK11" s="161"/>
      <c r="FL11" s="195" t="s">
        <v>18</v>
      </c>
      <c r="FM11" s="195"/>
      <c r="FN11" s="160" t="s">
        <v>18</v>
      </c>
      <c r="FO11" s="162"/>
      <c r="FP11" s="161">
        <f t="shared" si="5"/>
        <v>0</v>
      </c>
      <c r="FQ11" s="195" t="str">
        <f t="shared" si="0"/>
        <v>-</v>
      </c>
      <c r="FR11" s="195">
        <f t="shared" si="1"/>
        <v>0</v>
      </c>
      <c r="FS11" s="160" t="str">
        <f t="shared" si="2"/>
        <v>-</v>
      </c>
      <c r="FT11" s="162">
        <f t="shared" si="3"/>
        <v>0</v>
      </c>
      <c r="FU11" s="163"/>
      <c r="FV11" s="163"/>
    </row>
    <row r="12" spans="1:178" ht="22.5" x14ac:dyDescent="0.2">
      <c r="A12" s="192">
        <v>6</v>
      </c>
      <c r="B12" s="296"/>
      <c r="C12" s="217" t="s">
        <v>109</v>
      </c>
      <c r="D12" s="245" t="s">
        <v>165</v>
      </c>
      <c r="E12" s="185">
        <v>60</v>
      </c>
      <c r="F12" s="160">
        <v>12</v>
      </c>
      <c r="G12" s="160">
        <v>0</v>
      </c>
      <c r="H12" s="160">
        <v>1</v>
      </c>
      <c r="I12" s="160">
        <v>1</v>
      </c>
      <c r="J12" s="160">
        <v>1</v>
      </c>
      <c r="K12" s="162">
        <f t="shared" si="4"/>
        <v>46</v>
      </c>
      <c r="L12" s="161"/>
      <c r="M12" s="195" t="s">
        <v>18</v>
      </c>
      <c r="N12" s="195"/>
      <c r="O12" s="160"/>
      <c r="P12" s="162"/>
      <c r="Q12" s="161"/>
      <c r="R12" s="195" t="s">
        <v>18</v>
      </c>
      <c r="S12" s="195"/>
      <c r="T12" s="160"/>
      <c r="U12" s="162"/>
      <c r="V12" s="161"/>
      <c r="W12" s="195" t="s">
        <v>18</v>
      </c>
      <c r="X12" s="195"/>
      <c r="Y12" s="160"/>
      <c r="Z12" s="162"/>
      <c r="AA12" s="161"/>
      <c r="AB12" s="195" t="s">
        <v>18</v>
      </c>
      <c r="AC12" s="195"/>
      <c r="AD12" s="160"/>
      <c r="AE12" s="162"/>
      <c r="AF12" s="161"/>
      <c r="AG12" s="195" t="s">
        <v>18</v>
      </c>
      <c r="AH12" s="195"/>
      <c r="AI12" s="160"/>
      <c r="AJ12" s="162"/>
      <c r="AK12" s="161"/>
      <c r="AL12" s="195" t="s">
        <v>18</v>
      </c>
      <c r="AM12" s="195"/>
      <c r="AN12" s="160"/>
      <c r="AO12" s="162"/>
      <c r="AP12" s="161" t="s">
        <v>18</v>
      </c>
      <c r="AQ12" s="195" t="s">
        <v>18</v>
      </c>
      <c r="AR12" s="195" t="s">
        <v>18</v>
      </c>
      <c r="AS12" s="160" t="s">
        <v>18</v>
      </c>
      <c r="AT12" s="162" t="s">
        <v>18</v>
      </c>
      <c r="AU12" s="161"/>
      <c r="AV12" s="195" t="s">
        <v>18</v>
      </c>
      <c r="AW12" s="195"/>
      <c r="AX12" s="160"/>
      <c r="AY12" s="162"/>
      <c r="AZ12" s="161"/>
      <c r="BA12" s="195" t="s">
        <v>18</v>
      </c>
      <c r="BB12" s="195"/>
      <c r="BC12" s="160"/>
      <c r="BD12" s="162"/>
      <c r="BE12" s="161"/>
      <c r="BF12" s="195" t="s">
        <v>18</v>
      </c>
      <c r="BG12" s="195"/>
      <c r="BH12" s="160"/>
      <c r="BI12" s="162"/>
      <c r="BJ12" s="161"/>
      <c r="BK12" s="195" t="s">
        <v>18</v>
      </c>
      <c r="BL12" s="195"/>
      <c r="BM12" s="160"/>
      <c r="BN12" s="162"/>
      <c r="BO12" s="161"/>
      <c r="BP12" s="195" t="s">
        <v>18</v>
      </c>
      <c r="BQ12" s="195"/>
      <c r="BR12" s="160"/>
      <c r="BS12" s="162"/>
      <c r="BT12" s="161"/>
      <c r="BU12" s="195" t="s">
        <v>18</v>
      </c>
      <c r="BV12" s="195"/>
      <c r="BW12" s="160"/>
      <c r="BX12" s="162"/>
      <c r="BY12" s="161" t="s">
        <v>18</v>
      </c>
      <c r="BZ12" s="195" t="s">
        <v>18</v>
      </c>
      <c r="CA12" s="195" t="s">
        <v>18</v>
      </c>
      <c r="CB12" s="160" t="s">
        <v>18</v>
      </c>
      <c r="CC12" s="162" t="s">
        <v>18</v>
      </c>
      <c r="CD12" s="161"/>
      <c r="CE12" s="195" t="s">
        <v>18</v>
      </c>
      <c r="CF12" s="195"/>
      <c r="CG12" s="160"/>
      <c r="CH12" s="162"/>
      <c r="CI12" s="161"/>
      <c r="CJ12" s="195" t="s">
        <v>18</v>
      </c>
      <c r="CK12" s="195"/>
      <c r="CL12" s="160"/>
      <c r="CM12" s="162"/>
      <c r="CN12" s="161"/>
      <c r="CO12" s="195" t="s">
        <v>18</v>
      </c>
      <c r="CP12" s="195"/>
      <c r="CQ12" s="160"/>
      <c r="CR12" s="162"/>
      <c r="CS12" s="161"/>
      <c r="CT12" s="195" t="s">
        <v>18</v>
      </c>
      <c r="CU12" s="195"/>
      <c r="CV12" s="160"/>
      <c r="CW12" s="162"/>
      <c r="CX12" s="161"/>
      <c r="CY12" s="195" t="s">
        <v>18</v>
      </c>
      <c r="CZ12" s="195"/>
      <c r="DA12" s="160"/>
      <c r="DB12" s="162"/>
      <c r="DC12" s="161"/>
      <c r="DD12" s="195" t="s">
        <v>18</v>
      </c>
      <c r="DE12" s="195"/>
      <c r="DF12" s="160"/>
      <c r="DG12" s="162"/>
      <c r="DH12" s="161" t="s">
        <v>18</v>
      </c>
      <c r="DI12" s="195" t="s">
        <v>18</v>
      </c>
      <c r="DJ12" s="195" t="s">
        <v>18</v>
      </c>
      <c r="DK12" s="160" t="s">
        <v>18</v>
      </c>
      <c r="DL12" s="162" t="s">
        <v>18</v>
      </c>
      <c r="DM12" s="161"/>
      <c r="DN12" s="195" t="s">
        <v>18</v>
      </c>
      <c r="DO12" s="195"/>
      <c r="DP12" s="160"/>
      <c r="DQ12" s="162"/>
      <c r="DR12" s="161"/>
      <c r="DS12" s="195" t="s">
        <v>18</v>
      </c>
      <c r="DT12" s="195"/>
      <c r="DU12" s="160"/>
      <c r="DV12" s="162"/>
      <c r="DW12" s="161"/>
      <c r="DX12" s="195" t="s">
        <v>18</v>
      </c>
      <c r="DY12" s="195"/>
      <c r="DZ12" s="160"/>
      <c r="EA12" s="162"/>
      <c r="EB12" s="161"/>
      <c r="EC12" s="195" t="s">
        <v>18</v>
      </c>
      <c r="ED12" s="195"/>
      <c r="EE12" s="160"/>
      <c r="EF12" s="162"/>
      <c r="EG12" s="161"/>
      <c r="EH12" s="195" t="s">
        <v>18</v>
      </c>
      <c r="EI12" s="195"/>
      <c r="EJ12" s="160"/>
      <c r="EK12" s="162"/>
      <c r="EL12" s="161"/>
      <c r="EM12" s="195" t="s">
        <v>18</v>
      </c>
      <c r="EN12" s="195"/>
      <c r="EO12" s="160"/>
      <c r="EP12" s="162"/>
      <c r="EQ12" s="161" t="s">
        <v>18</v>
      </c>
      <c r="ER12" s="195" t="s">
        <v>18</v>
      </c>
      <c r="ES12" s="195" t="s">
        <v>18</v>
      </c>
      <c r="ET12" s="160" t="s">
        <v>18</v>
      </c>
      <c r="EU12" s="162" t="s">
        <v>18</v>
      </c>
      <c r="EV12" s="161"/>
      <c r="EW12" s="195" t="s">
        <v>18</v>
      </c>
      <c r="EX12" s="195"/>
      <c r="EY12" s="160"/>
      <c r="EZ12" s="162"/>
      <c r="FA12" s="161"/>
      <c r="FB12" s="195" t="s">
        <v>18</v>
      </c>
      <c r="FC12" s="195"/>
      <c r="FD12" s="160"/>
      <c r="FE12" s="162"/>
      <c r="FF12" s="161"/>
      <c r="FG12" s="195" t="s">
        <v>18</v>
      </c>
      <c r="FH12" s="195"/>
      <c r="FI12" s="160"/>
      <c r="FJ12" s="162"/>
      <c r="FK12" s="161"/>
      <c r="FL12" s="195" t="s">
        <v>18</v>
      </c>
      <c r="FM12" s="195"/>
      <c r="FN12" s="160"/>
      <c r="FO12" s="162"/>
      <c r="FP12" s="161">
        <f t="shared" si="5"/>
        <v>0</v>
      </c>
      <c r="FQ12" s="195" t="str">
        <f t="shared" si="0"/>
        <v>-</v>
      </c>
      <c r="FR12" s="195">
        <f t="shared" si="1"/>
        <v>0</v>
      </c>
      <c r="FS12" s="160">
        <f t="shared" si="2"/>
        <v>0</v>
      </c>
      <c r="FT12" s="162">
        <f t="shared" si="3"/>
        <v>0</v>
      </c>
      <c r="FU12" s="163">
        <f t="shared" si="6"/>
        <v>0</v>
      </c>
      <c r="FV12" s="163" t="e">
        <f>SUM(#REF!)</f>
        <v>#REF!</v>
      </c>
    </row>
    <row r="13" spans="1:178" x14ac:dyDescent="0.2">
      <c r="A13" s="192">
        <v>7</v>
      </c>
      <c r="B13" s="296"/>
      <c r="C13" s="276" t="s">
        <v>93</v>
      </c>
      <c r="D13" s="221" t="s">
        <v>166</v>
      </c>
      <c r="E13" s="185">
        <v>40</v>
      </c>
      <c r="F13" s="160">
        <v>13</v>
      </c>
      <c r="G13" s="160">
        <v>0</v>
      </c>
      <c r="H13" s="160">
        <v>0</v>
      </c>
      <c r="I13" s="160">
        <v>1</v>
      </c>
      <c r="J13" s="160">
        <v>1</v>
      </c>
      <c r="K13" s="162">
        <f t="shared" si="4"/>
        <v>26</v>
      </c>
      <c r="L13" s="161"/>
      <c r="M13" s="195" t="s">
        <v>18</v>
      </c>
      <c r="N13" s="195" t="s">
        <v>18</v>
      </c>
      <c r="O13" s="160"/>
      <c r="P13" s="162"/>
      <c r="Q13" s="161"/>
      <c r="R13" s="195" t="s">
        <v>18</v>
      </c>
      <c r="S13" s="195" t="s">
        <v>18</v>
      </c>
      <c r="T13" s="160"/>
      <c r="U13" s="162"/>
      <c r="V13" s="161"/>
      <c r="W13" s="195" t="s">
        <v>18</v>
      </c>
      <c r="X13" s="195" t="s">
        <v>18</v>
      </c>
      <c r="Y13" s="160"/>
      <c r="Z13" s="162"/>
      <c r="AA13" s="161"/>
      <c r="AB13" s="195" t="s">
        <v>18</v>
      </c>
      <c r="AC13" s="195" t="s">
        <v>18</v>
      </c>
      <c r="AD13" s="160"/>
      <c r="AE13" s="162"/>
      <c r="AF13" s="161"/>
      <c r="AG13" s="195" t="s">
        <v>18</v>
      </c>
      <c r="AH13" s="195" t="s">
        <v>18</v>
      </c>
      <c r="AI13" s="160"/>
      <c r="AJ13" s="162"/>
      <c r="AK13" s="161"/>
      <c r="AL13" s="195" t="s">
        <v>18</v>
      </c>
      <c r="AM13" s="195" t="s">
        <v>18</v>
      </c>
      <c r="AN13" s="160"/>
      <c r="AO13" s="162"/>
      <c r="AP13" s="161" t="s">
        <v>18</v>
      </c>
      <c r="AQ13" s="195" t="s">
        <v>18</v>
      </c>
      <c r="AR13" s="195" t="s">
        <v>18</v>
      </c>
      <c r="AS13" s="160" t="s">
        <v>18</v>
      </c>
      <c r="AT13" s="162" t="s">
        <v>18</v>
      </c>
      <c r="AU13" s="161"/>
      <c r="AV13" s="195" t="s">
        <v>18</v>
      </c>
      <c r="AW13" s="195" t="s">
        <v>18</v>
      </c>
      <c r="AX13" s="160"/>
      <c r="AY13" s="162"/>
      <c r="AZ13" s="161"/>
      <c r="BA13" s="195" t="s">
        <v>18</v>
      </c>
      <c r="BB13" s="195" t="s">
        <v>18</v>
      </c>
      <c r="BC13" s="160"/>
      <c r="BD13" s="162"/>
      <c r="BE13" s="161"/>
      <c r="BF13" s="195" t="s">
        <v>18</v>
      </c>
      <c r="BG13" s="195" t="s">
        <v>18</v>
      </c>
      <c r="BH13" s="160"/>
      <c r="BI13" s="162"/>
      <c r="BJ13" s="161"/>
      <c r="BK13" s="195" t="s">
        <v>18</v>
      </c>
      <c r="BL13" s="195" t="s">
        <v>18</v>
      </c>
      <c r="BM13" s="160"/>
      <c r="BN13" s="162"/>
      <c r="BO13" s="161"/>
      <c r="BP13" s="195" t="s">
        <v>18</v>
      </c>
      <c r="BQ13" s="195" t="s">
        <v>18</v>
      </c>
      <c r="BR13" s="160"/>
      <c r="BS13" s="162"/>
      <c r="BT13" s="161"/>
      <c r="BU13" s="195" t="s">
        <v>18</v>
      </c>
      <c r="BV13" s="195" t="s">
        <v>18</v>
      </c>
      <c r="BW13" s="160"/>
      <c r="BX13" s="162"/>
      <c r="BY13" s="161" t="s">
        <v>18</v>
      </c>
      <c r="BZ13" s="195" t="s">
        <v>18</v>
      </c>
      <c r="CA13" s="195" t="s">
        <v>18</v>
      </c>
      <c r="CB13" s="160" t="s">
        <v>18</v>
      </c>
      <c r="CC13" s="162" t="s">
        <v>18</v>
      </c>
      <c r="CD13" s="161"/>
      <c r="CE13" s="195" t="s">
        <v>18</v>
      </c>
      <c r="CF13" s="195" t="s">
        <v>18</v>
      </c>
      <c r="CG13" s="160"/>
      <c r="CH13" s="162"/>
      <c r="CI13" s="161"/>
      <c r="CJ13" s="195" t="s">
        <v>18</v>
      </c>
      <c r="CK13" s="195" t="s">
        <v>18</v>
      </c>
      <c r="CL13" s="160"/>
      <c r="CM13" s="162"/>
      <c r="CN13" s="161"/>
      <c r="CO13" s="195" t="s">
        <v>18</v>
      </c>
      <c r="CP13" s="195" t="s">
        <v>18</v>
      </c>
      <c r="CQ13" s="160"/>
      <c r="CR13" s="162"/>
      <c r="CS13" s="161"/>
      <c r="CT13" s="195" t="s">
        <v>18</v>
      </c>
      <c r="CU13" s="195" t="s">
        <v>18</v>
      </c>
      <c r="CV13" s="160"/>
      <c r="CW13" s="162"/>
      <c r="CX13" s="161"/>
      <c r="CY13" s="195" t="s">
        <v>18</v>
      </c>
      <c r="CZ13" s="195" t="s">
        <v>18</v>
      </c>
      <c r="DA13" s="160"/>
      <c r="DB13" s="162"/>
      <c r="DC13" s="161"/>
      <c r="DD13" s="195" t="s">
        <v>18</v>
      </c>
      <c r="DE13" s="195" t="s">
        <v>18</v>
      </c>
      <c r="DF13" s="160"/>
      <c r="DG13" s="162"/>
      <c r="DH13" s="161" t="s">
        <v>18</v>
      </c>
      <c r="DI13" s="195" t="s">
        <v>18</v>
      </c>
      <c r="DJ13" s="195" t="s">
        <v>18</v>
      </c>
      <c r="DK13" s="160" t="s">
        <v>18</v>
      </c>
      <c r="DL13" s="162" t="s">
        <v>18</v>
      </c>
      <c r="DM13" s="161"/>
      <c r="DN13" s="195" t="s">
        <v>18</v>
      </c>
      <c r="DO13" s="195" t="s">
        <v>18</v>
      </c>
      <c r="DP13" s="160"/>
      <c r="DQ13" s="162"/>
      <c r="DR13" s="161"/>
      <c r="DS13" s="195" t="s">
        <v>18</v>
      </c>
      <c r="DT13" s="195" t="s">
        <v>18</v>
      </c>
      <c r="DU13" s="160"/>
      <c r="DV13" s="162"/>
      <c r="DW13" s="161"/>
      <c r="DX13" s="195" t="s">
        <v>18</v>
      </c>
      <c r="DY13" s="195" t="s">
        <v>18</v>
      </c>
      <c r="DZ13" s="160"/>
      <c r="EA13" s="162"/>
      <c r="EB13" s="161"/>
      <c r="EC13" s="195" t="s">
        <v>18</v>
      </c>
      <c r="ED13" s="195" t="s">
        <v>18</v>
      </c>
      <c r="EE13" s="160"/>
      <c r="EF13" s="162"/>
      <c r="EG13" s="161"/>
      <c r="EH13" s="195" t="s">
        <v>18</v>
      </c>
      <c r="EI13" s="195" t="s">
        <v>18</v>
      </c>
      <c r="EJ13" s="160"/>
      <c r="EK13" s="162"/>
      <c r="EL13" s="161"/>
      <c r="EM13" s="195" t="s">
        <v>18</v>
      </c>
      <c r="EN13" s="195" t="s">
        <v>18</v>
      </c>
      <c r="EO13" s="160"/>
      <c r="EP13" s="162"/>
      <c r="EQ13" s="161" t="s">
        <v>18</v>
      </c>
      <c r="ER13" s="195" t="s">
        <v>18</v>
      </c>
      <c r="ES13" s="195" t="s">
        <v>18</v>
      </c>
      <c r="ET13" s="160" t="s">
        <v>18</v>
      </c>
      <c r="EU13" s="162" t="s">
        <v>18</v>
      </c>
      <c r="EV13" s="161"/>
      <c r="EW13" s="195" t="s">
        <v>18</v>
      </c>
      <c r="EX13" s="195" t="s">
        <v>18</v>
      </c>
      <c r="EY13" s="160"/>
      <c r="EZ13" s="162"/>
      <c r="FA13" s="161"/>
      <c r="FB13" s="195" t="s">
        <v>18</v>
      </c>
      <c r="FC13" s="195" t="s">
        <v>18</v>
      </c>
      <c r="FD13" s="160"/>
      <c r="FE13" s="162"/>
      <c r="FF13" s="161"/>
      <c r="FG13" s="195" t="s">
        <v>18</v>
      </c>
      <c r="FH13" s="195" t="s">
        <v>18</v>
      </c>
      <c r="FI13" s="160"/>
      <c r="FJ13" s="162"/>
      <c r="FK13" s="161"/>
      <c r="FL13" s="195" t="s">
        <v>18</v>
      </c>
      <c r="FM13" s="195" t="s">
        <v>18</v>
      </c>
      <c r="FN13" s="160"/>
      <c r="FO13" s="162"/>
      <c r="FP13" s="161">
        <f t="shared" si="5"/>
        <v>0</v>
      </c>
      <c r="FQ13" s="195" t="str">
        <f t="shared" si="0"/>
        <v>-</v>
      </c>
      <c r="FR13" s="195" t="str">
        <f t="shared" si="1"/>
        <v>-</v>
      </c>
      <c r="FS13" s="160">
        <f t="shared" si="2"/>
        <v>0</v>
      </c>
      <c r="FT13" s="162">
        <f t="shared" si="3"/>
        <v>0</v>
      </c>
      <c r="FU13" s="163">
        <f t="shared" si="6"/>
        <v>0</v>
      </c>
      <c r="FV13" s="163" t="e">
        <f>SUM(#REF!)</f>
        <v>#REF!</v>
      </c>
    </row>
    <row r="14" spans="1:178" ht="12.75" customHeight="1" x14ac:dyDescent="0.2">
      <c r="A14" s="192">
        <v>8</v>
      </c>
      <c r="B14" s="296"/>
      <c r="C14" s="277"/>
      <c r="D14" s="221" t="s">
        <v>120</v>
      </c>
      <c r="E14" s="185">
        <v>20</v>
      </c>
      <c r="F14" s="160">
        <v>7</v>
      </c>
      <c r="G14" s="160">
        <v>0</v>
      </c>
      <c r="H14" s="160">
        <v>1</v>
      </c>
      <c r="I14" s="160">
        <v>0</v>
      </c>
      <c r="J14" s="160">
        <v>0</v>
      </c>
      <c r="K14" s="162">
        <f t="shared" ref="K14" si="9">E14-F14-G14-H14-I14</f>
        <v>12</v>
      </c>
      <c r="L14" s="161"/>
      <c r="M14" s="195" t="s">
        <v>18</v>
      </c>
      <c r="N14" s="195"/>
      <c r="O14" s="160" t="s">
        <v>18</v>
      </c>
      <c r="P14" s="162"/>
      <c r="Q14" s="161"/>
      <c r="R14" s="195" t="s">
        <v>18</v>
      </c>
      <c r="S14" s="195"/>
      <c r="T14" s="160" t="s">
        <v>18</v>
      </c>
      <c r="U14" s="162"/>
      <c r="V14" s="161"/>
      <c r="W14" s="195" t="s">
        <v>18</v>
      </c>
      <c r="X14" s="195"/>
      <c r="Y14" s="160" t="s">
        <v>18</v>
      </c>
      <c r="Z14" s="162"/>
      <c r="AA14" s="161"/>
      <c r="AB14" s="195" t="s">
        <v>18</v>
      </c>
      <c r="AC14" s="195"/>
      <c r="AD14" s="160" t="s">
        <v>18</v>
      </c>
      <c r="AE14" s="162"/>
      <c r="AF14" s="161"/>
      <c r="AG14" s="195" t="s">
        <v>18</v>
      </c>
      <c r="AH14" s="195"/>
      <c r="AI14" s="160" t="s">
        <v>18</v>
      </c>
      <c r="AJ14" s="162"/>
      <c r="AK14" s="161"/>
      <c r="AL14" s="195" t="s">
        <v>18</v>
      </c>
      <c r="AM14" s="195"/>
      <c r="AN14" s="160" t="s">
        <v>18</v>
      </c>
      <c r="AO14" s="162"/>
      <c r="AP14" s="161" t="s">
        <v>18</v>
      </c>
      <c r="AQ14" s="195" t="s">
        <v>18</v>
      </c>
      <c r="AR14" s="195" t="s">
        <v>18</v>
      </c>
      <c r="AS14" s="160" t="s">
        <v>18</v>
      </c>
      <c r="AT14" s="162" t="s">
        <v>18</v>
      </c>
      <c r="AU14" s="161"/>
      <c r="AV14" s="195" t="s">
        <v>18</v>
      </c>
      <c r="AW14" s="195"/>
      <c r="AX14" s="160" t="s">
        <v>18</v>
      </c>
      <c r="AY14" s="162"/>
      <c r="AZ14" s="161"/>
      <c r="BA14" s="195" t="s">
        <v>18</v>
      </c>
      <c r="BB14" s="195"/>
      <c r="BC14" s="160" t="s">
        <v>18</v>
      </c>
      <c r="BD14" s="162"/>
      <c r="BE14" s="161"/>
      <c r="BF14" s="195" t="s">
        <v>18</v>
      </c>
      <c r="BG14" s="195"/>
      <c r="BH14" s="160" t="s">
        <v>18</v>
      </c>
      <c r="BI14" s="162"/>
      <c r="BJ14" s="161"/>
      <c r="BK14" s="195" t="s">
        <v>18</v>
      </c>
      <c r="BL14" s="195"/>
      <c r="BM14" s="160" t="s">
        <v>18</v>
      </c>
      <c r="BN14" s="162"/>
      <c r="BO14" s="161"/>
      <c r="BP14" s="195" t="s">
        <v>18</v>
      </c>
      <c r="BQ14" s="195"/>
      <c r="BR14" s="160" t="s">
        <v>18</v>
      </c>
      <c r="BS14" s="162"/>
      <c r="BT14" s="161"/>
      <c r="BU14" s="195" t="s">
        <v>18</v>
      </c>
      <c r="BV14" s="195"/>
      <c r="BW14" s="160" t="s">
        <v>18</v>
      </c>
      <c r="BX14" s="162"/>
      <c r="BY14" s="161" t="s">
        <v>18</v>
      </c>
      <c r="BZ14" s="195" t="s">
        <v>18</v>
      </c>
      <c r="CA14" s="195" t="s">
        <v>18</v>
      </c>
      <c r="CB14" s="160" t="s">
        <v>18</v>
      </c>
      <c r="CC14" s="162" t="s">
        <v>18</v>
      </c>
      <c r="CD14" s="161"/>
      <c r="CE14" s="195" t="s">
        <v>18</v>
      </c>
      <c r="CF14" s="195"/>
      <c r="CG14" s="160" t="s">
        <v>18</v>
      </c>
      <c r="CH14" s="162"/>
      <c r="CI14" s="161"/>
      <c r="CJ14" s="195" t="s">
        <v>18</v>
      </c>
      <c r="CK14" s="195"/>
      <c r="CL14" s="160" t="s">
        <v>18</v>
      </c>
      <c r="CM14" s="162"/>
      <c r="CN14" s="161"/>
      <c r="CO14" s="195" t="s">
        <v>18</v>
      </c>
      <c r="CP14" s="195"/>
      <c r="CQ14" s="160" t="s">
        <v>18</v>
      </c>
      <c r="CR14" s="162"/>
      <c r="CS14" s="161"/>
      <c r="CT14" s="195" t="s">
        <v>18</v>
      </c>
      <c r="CU14" s="195"/>
      <c r="CV14" s="160" t="s">
        <v>18</v>
      </c>
      <c r="CW14" s="162"/>
      <c r="CX14" s="161"/>
      <c r="CY14" s="195" t="s">
        <v>18</v>
      </c>
      <c r="CZ14" s="195"/>
      <c r="DA14" s="160" t="s">
        <v>18</v>
      </c>
      <c r="DB14" s="162"/>
      <c r="DC14" s="161"/>
      <c r="DD14" s="195" t="s">
        <v>18</v>
      </c>
      <c r="DE14" s="195"/>
      <c r="DF14" s="160" t="s">
        <v>18</v>
      </c>
      <c r="DG14" s="162"/>
      <c r="DH14" s="161" t="s">
        <v>18</v>
      </c>
      <c r="DI14" s="195" t="s">
        <v>18</v>
      </c>
      <c r="DJ14" s="195" t="s">
        <v>18</v>
      </c>
      <c r="DK14" s="160" t="s">
        <v>18</v>
      </c>
      <c r="DL14" s="162" t="s">
        <v>18</v>
      </c>
      <c r="DM14" s="161"/>
      <c r="DN14" s="195" t="s">
        <v>18</v>
      </c>
      <c r="DO14" s="195"/>
      <c r="DP14" s="160" t="s">
        <v>18</v>
      </c>
      <c r="DQ14" s="162"/>
      <c r="DR14" s="161"/>
      <c r="DS14" s="195" t="s">
        <v>18</v>
      </c>
      <c r="DT14" s="195"/>
      <c r="DU14" s="160" t="s">
        <v>18</v>
      </c>
      <c r="DV14" s="162"/>
      <c r="DW14" s="161"/>
      <c r="DX14" s="195" t="s">
        <v>18</v>
      </c>
      <c r="DY14" s="195"/>
      <c r="DZ14" s="160" t="s">
        <v>18</v>
      </c>
      <c r="EA14" s="162"/>
      <c r="EB14" s="161"/>
      <c r="EC14" s="195" t="s">
        <v>18</v>
      </c>
      <c r="ED14" s="195"/>
      <c r="EE14" s="160" t="s">
        <v>18</v>
      </c>
      <c r="EF14" s="162"/>
      <c r="EG14" s="161"/>
      <c r="EH14" s="195" t="s">
        <v>18</v>
      </c>
      <c r="EI14" s="195"/>
      <c r="EJ14" s="160" t="s">
        <v>18</v>
      </c>
      <c r="EK14" s="162"/>
      <c r="EL14" s="161"/>
      <c r="EM14" s="195" t="s">
        <v>18</v>
      </c>
      <c r="EN14" s="195"/>
      <c r="EO14" s="160" t="s">
        <v>18</v>
      </c>
      <c r="EP14" s="162"/>
      <c r="EQ14" s="161" t="s">
        <v>18</v>
      </c>
      <c r="ER14" s="195" t="s">
        <v>18</v>
      </c>
      <c r="ES14" s="195" t="s">
        <v>18</v>
      </c>
      <c r="ET14" s="160" t="s">
        <v>18</v>
      </c>
      <c r="EU14" s="162" t="s">
        <v>18</v>
      </c>
      <c r="EV14" s="161"/>
      <c r="EW14" s="195" t="s">
        <v>18</v>
      </c>
      <c r="EX14" s="195"/>
      <c r="EY14" s="160" t="s">
        <v>18</v>
      </c>
      <c r="EZ14" s="162"/>
      <c r="FA14" s="161"/>
      <c r="FB14" s="195" t="s">
        <v>18</v>
      </c>
      <c r="FC14" s="195"/>
      <c r="FD14" s="160" t="s">
        <v>18</v>
      </c>
      <c r="FE14" s="162"/>
      <c r="FF14" s="161"/>
      <c r="FG14" s="195" t="s">
        <v>18</v>
      </c>
      <c r="FH14" s="195"/>
      <c r="FI14" s="160" t="s">
        <v>18</v>
      </c>
      <c r="FJ14" s="162"/>
      <c r="FK14" s="161"/>
      <c r="FL14" s="195" t="s">
        <v>18</v>
      </c>
      <c r="FM14" s="195"/>
      <c r="FN14" s="160" t="s">
        <v>18</v>
      </c>
      <c r="FO14" s="162"/>
      <c r="FP14" s="161"/>
      <c r="FQ14" s="195"/>
      <c r="FR14" s="195"/>
      <c r="FS14" s="160"/>
      <c r="FT14" s="162"/>
      <c r="FU14" s="163"/>
      <c r="FV14" s="163"/>
    </row>
    <row r="15" spans="1:178" x14ac:dyDescent="0.2">
      <c r="A15" s="192">
        <v>9</v>
      </c>
      <c r="B15" s="296"/>
      <c r="C15" s="298" t="s">
        <v>44</v>
      </c>
      <c r="D15" s="245" t="s">
        <v>167</v>
      </c>
      <c r="E15" s="185">
        <v>27</v>
      </c>
      <c r="F15" s="160">
        <v>9</v>
      </c>
      <c r="G15" s="160">
        <v>1</v>
      </c>
      <c r="H15" s="160">
        <v>1</v>
      </c>
      <c r="I15" s="160">
        <v>0</v>
      </c>
      <c r="J15" s="160">
        <v>0</v>
      </c>
      <c r="K15" s="162">
        <f t="shared" si="4"/>
        <v>16</v>
      </c>
      <c r="L15" s="161"/>
      <c r="M15" s="195"/>
      <c r="N15" s="195"/>
      <c r="O15" s="160" t="s">
        <v>18</v>
      </c>
      <c r="P15" s="162"/>
      <c r="Q15" s="161"/>
      <c r="R15" s="195"/>
      <c r="S15" s="195"/>
      <c r="T15" s="160" t="s">
        <v>18</v>
      </c>
      <c r="U15" s="162"/>
      <c r="V15" s="161"/>
      <c r="W15" s="195"/>
      <c r="X15" s="195"/>
      <c r="Y15" s="160" t="s">
        <v>18</v>
      </c>
      <c r="Z15" s="162"/>
      <c r="AA15" s="161"/>
      <c r="AB15" s="195"/>
      <c r="AC15" s="195"/>
      <c r="AD15" s="160" t="s">
        <v>18</v>
      </c>
      <c r="AE15" s="162"/>
      <c r="AF15" s="161"/>
      <c r="AG15" s="195"/>
      <c r="AH15" s="195"/>
      <c r="AI15" s="160" t="s">
        <v>18</v>
      </c>
      <c r="AJ15" s="162"/>
      <c r="AK15" s="161"/>
      <c r="AL15" s="195"/>
      <c r="AM15" s="195"/>
      <c r="AN15" s="160" t="s">
        <v>18</v>
      </c>
      <c r="AO15" s="162"/>
      <c r="AP15" s="161" t="s">
        <v>18</v>
      </c>
      <c r="AQ15" s="195" t="s">
        <v>18</v>
      </c>
      <c r="AR15" s="195" t="s">
        <v>18</v>
      </c>
      <c r="AS15" s="160" t="s">
        <v>18</v>
      </c>
      <c r="AT15" s="162" t="s">
        <v>18</v>
      </c>
      <c r="AU15" s="161"/>
      <c r="AV15" s="195"/>
      <c r="AW15" s="195"/>
      <c r="AX15" s="160" t="s">
        <v>18</v>
      </c>
      <c r="AY15" s="162"/>
      <c r="AZ15" s="161"/>
      <c r="BA15" s="195"/>
      <c r="BB15" s="195"/>
      <c r="BC15" s="160" t="s">
        <v>18</v>
      </c>
      <c r="BD15" s="162"/>
      <c r="BE15" s="161"/>
      <c r="BF15" s="195"/>
      <c r="BG15" s="195"/>
      <c r="BH15" s="160" t="s">
        <v>18</v>
      </c>
      <c r="BI15" s="162"/>
      <c r="BJ15" s="161"/>
      <c r="BK15" s="195"/>
      <c r="BL15" s="195"/>
      <c r="BM15" s="160" t="s">
        <v>18</v>
      </c>
      <c r="BN15" s="162"/>
      <c r="BO15" s="161"/>
      <c r="BP15" s="195"/>
      <c r="BQ15" s="195"/>
      <c r="BR15" s="160" t="s">
        <v>18</v>
      </c>
      <c r="BS15" s="162"/>
      <c r="BT15" s="161"/>
      <c r="BU15" s="195"/>
      <c r="BV15" s="195"/>
      <c r="BW15" s="160" t="s">
        <v>18</v>
      </c>
      <c r="BX15" s="162"/>
      <c r="BY15" s="161" t="s">
        <v>18</v>
      </c>
      <c r="BZ15" s="195" t="s">
        <v>18</v>
      </c>
      <c r="CA15" s="195" t="s">
        <v>18</v>
      </c>
      <c r="CB15" s="160" t="s">
        <v>18</v>
      </c>
      <c r="CC15" s="162" t="s">
        <v>18</v>
      </c>
      <c r="CD15" s="161"/>
      <c r="CE15" s="195"/>
      <c r="CF15" s="195"/>
      <c r="CG15" s="160" t="s">
        <v>18</v>
      </c>
      <c r="CH15" s="162"/>
      <c r="CI15" s="161"/>
      <c r="CJ15" s="195"/>
      <c r="CK15" s="195"/>
      <c r="CL15" s="160" t="s">
        <v>18</v>
      </c>
      <c r="CM15" s="162"/>
      <c r="CN15" s="161"/>
      <c r="CO15" s="195"/>
      <c r="CP15" s="195"/>
      <c r="CQ15" s="160" t="s">
        <v>18</v>
      </c>
      <c r="CR15" s="162"/>
      <c r="CS15" s="161"/>
      <c r="CT15" s="195"/>
      <c r="CU15" s="195"/>
      <c r="CV15" s="160" t="s">
        <v>18</v>
      </c>
      <c r="CW15" s="162"/>
      <c r="CX15" s="161"/>
      <c r="CY15" s="195"/>
      <c r="CZ15" s="195"/>
      <c r="DA15" s="160" t="s">
        <v>18</v>
      </c>
      <c r="DB15" s="162"/>
      <c r="DC15" s="161"/>
      <c r="DD15" s="195"/>
      <c r="DE15" s="195"/>
      <c r="DF15" s="160" t="s">
        <v>18</v>
      </c>
      <c r="DG15" s="162"/>
      <c r="DH15" s="161" t="s">
        <v>18</v>
      </c>
      <c r="DI15" s="195" t="s">
        <v>18</v>
      </c>
      <c r="DJ15" s="195" t="s">
        <v>18</v>
      </c>
      <c r="DK15" s="160" t="s">
        <v>18</v>
      </c>
      <c r="DL15" s="162" t="s">
        <v>18</v>
      </c>
      <c r="DM15" s="161"/>
      <c r="DN15" s="195"/>
      <c r="DO15" s="195"/>
      <c r="DP15" s="160" t="s">
        <v>18</v>
      </c>
      <c r="DQ15" s="162"/>
      <c r="DR15" s="161"/>
      <c r="DS15" s="195"/>
      <c r="DT15" s="195"/>
      <c r="DU15" s="160" t="s">
        <v>18</v>
      </c>
      <c r="DV15" s="162"/>
      <c r="DW15" s="161"/>
      <c r="DX15" s="195"/>
      <c r="DY15" s="195"/>
      <c r="DZ15" s="160" t="s">
        <v>18</v>
      </c>
      <c r="EA15" s="162"/>
      <c r="EB15" s="161"/>
      <c r="EC15" s="195"/>
      <c r="ED15" s="195"/>
      <c r="EE15" s="160" t="s">
        <v>18</v>
      </c>
      <c r="EF15" s="162"/>
      <c r="EG15" s="161"/>
      <c r="EH15" s="195"/>
      <c r="EI15" s="195"/>
      <c r="EJ15" s="160" t="s">
        <v>18</v>
      </c>
      <c r="EK15" s="162"/>
      <c r="EL15" s="161"/>
      <c r="EM15" s="195"/>
      <c r="EN15" s="195"/>
      <c r="EO15" s="160" t="s">
        <v>18</v>
      </c>
      <c r="EP15" s="162"/>
      <c r="EQ15" s="161" t="s">
        <v>18</v>
      </c>
      <c r="ER15" s="195" t="s">
        <v>18</v>
      </c>
      <c r="ES15" s="195" t="s">
        <v>18</v>
      </c>
      <c r="ET15" s="160" t="s">
        <v>18</v>
      </c>
      <c r="EU15" s="162" t="s">
        <v>18</v>
      </c>
      <c r="EV15" s="161"/>
      <c r="EW15" s="195"/>
      <c r="EX15" s="195"/>
      <c r="EY15" s="160" t="s">
        <v>18</v>
      </c>
      <c r="EZ15" s="162"/>
      <c r="FA15" s="161"/>
      <c r="FB15" s="195"/>
      <c r="FC15" s="195"/>
      <c r="FD15" s="160" t="s">
        <v>18</v>
      </c>
      <c r="FE15" s="162"/>
      <c r="FF15" s="161"/>
      <c r="FG15" s="195"/>
      <c r="FH15" s="195"/>
      <c r="FI15" s="160" t="s">
        <v>18</v>
      </c>
      <c r="FJ15" s="162"/>
      <c r="FK15" s="161"/>
      <c r="FL15" s="195"/>
      <c r="FM15" s="195"/>
      <c r="FN15" s="160" t="s">
        <v>18</v>
      </c>
      <c r="FO15" s="162"/>
      <c r="FP15" s="161">
        <f t="shared" si="5"/>
        <v>0</v>
      </c>
      <c r="FQ15" s="195">
        <f t="shared" si="0"/>
        <v>0</v>
      </c>
      <c r="FR15" s="195">
        <f t="shared" si="1"/>
        <v>0</v>
      </c>
      <c r="FS15" s="160" t="str">
        <f t="shared" si="2"/>
        <v>-</v>
      </c>
      <c r="FT15" s="162">
        <f t="shared" si="3"/>
        <v>0</v>
      </c>
      <c r="FU15" s="163">
        <f t="shared" si="6"/>
        <v>0</v>
      </c>
      <c r="FV15" s="163" t="e">
        <f>SUM(#REF!)</f>
        <v>#REF!</v>
      </c>
    </row>
    <row r="16" spans="1:178" x14ac:dyDescent="0.2">
      <c r="A16" s="192">
        <v>10</v>
      </c>
      <c r="B16" s="296"/>
      <c r="C16" s="298"/>
      <c r="D16" s="245" t="s">
        <v>168</v>
      </c>
      <c r="E16" s="185">
        <v>27</v>
      </c>
      <c r="F16" s="160">
        <v>11</v>
      </c>
      <c r="G16" s="160">
        <v>0</v>
      </c>
      <c r="H16" s="160">
        <v>0</v>
      </c>
      <c r="I16" s="160">
        <v>1</v>
      </c>
      <c r="J16" s="160">
        <v>1</v>
      </c>
      <c r="K16" s="162">
        <f t="shared" ref="K16" si="10">E16-F16-G16-H16-I16</f>
        <v>15</v>
      </c>
      <c r="L16" s="161"/>
      <c r="M16" s="195" t="s">
        <v>18</v>
      </c>
      <c r="N16" s="195" t="s">
        <v>18</v>
      </c>
      <c r="O16" s="160"/>
      <c r="P16" s="162"/>
      <c r="Q16" s="161"/>
      <c r="R16" s="195" t="s">
        <v>18</v>
      </c>
      <c r="S16" s="195" t="s">
        <v>18</v>
      </c>
      <c r="T16" s="160"/>
      <c r="U16" s="162"/>
      <c r="V16" s="161"/>
      <c r="W16" s="195" t="s">
        <v>18</v>
      </c>
      <c r="X16" s="195" t="s">
        <v>18</v>
      </c>
      <c r="Y16" s="160"/>
      <c r="Z16" s="162"/>
      <c r="AA16" s="161"/>
      <c r="AB16" s="195" t="s">
        <v>18</v>
      </c>
      <c r="AC16" s="195" t="s">
        <v>18</v>
      </c>
      <c r="AD16" s="160"/>
      <c r="AE16" s="162"/>
      <c r="AF16" s="161"/>
      <c r="AG16" s="195" t="s">
        <v>18</v>
      </c>
      <c r="AH16" s="195" t="s">
        <v>18</v>
      </c>
      <c r="AI16" s="160"/>
      <c r="AJ16" s="162"/>
      <c r="AK16" s="161"/>
      <c r="AL16" s="195" t="s">
        <v>18</v>
      </c>
      <c r="AM16" s="195" t="s">
        <v>18</v>
      </c>
      <c r="AN16" s="160"/>
      <c r="AO16" s="162"/>
      <c r="AP16" s="161" t="s">
        <v>18</v>
      </c>
      <c r="AQ16" s="195" t="s">
        <v>18</v>
      </c>
      <c r="AR16" s="195" t="s">
        <v>18</v>
      </c>
      <c r="AS16" s="160" t="s">
        <v>18</v>
      </c>
      <c r="AT16" s="162" t="s">
        <v>18</v>
      </c>
      <c r="AU16" s="161"/>
      <c r="AV16" s="195" t="s">
        <v>18</v>
      </c>
      <c r="AW16" s="195" t="s">
        <v>18</v>
      </c>
      <c r="AX16" s="160"/>
      <c r="AY16" s="162"/>
      <c r="AZ16" s="161"/>
      <c r="BA16" s="195" t="s">
        <v>18</v>
      </c>
      <c r="BB16" s="195" t="s">
        <v>18</v>
      </c>
      <c r="BC16" s="160"/>
      <c r="BD16" s="162"/>
      <c r="BE16" s="161"/>
      <c r="BF16" s="195" t="s">
        <v>18</v>
      </c>
      <c r="BG16" s="195" t="s">
        <v>18</v>
      </c>
      <c r="BH16" s="160"/>
      <c r="BI16" s="162"/>
      <c r="BJ16" s="161"/>
      <c r="BK16" s="195" t="s">
        <v>18</v>
      </c>
      <c r="BL16" s="195" t="s">
        <v>18</v>
      </c>
      <c r="BM16" s="160"/>
      <c r="BN16" s="162"/>
      <c r="BO16" s="161"/>
      <c r="BP16" s="195" t="s">
        <v>18</v>
      </c>
      <c r="BQ16" s="195" t="s">
        <v>18</v>
      </c>
      <c r="BR16" s="160"/>
      <c r="BS16" s="162"/>
      <c r="BT16" s="161"/>
      <c r="BU16" s="195" t="s">
        <v>18</v>
      </c>
      <c r="BV16" s="195" t="s">
        <v>18</v>
      </c>
      <c r="BW16" s="160"/>
      <c r="BX16" s="162"/>
      <c r="BY16" s="161" t="s">
        <v>18</v>
      </c>
      <c r="BZ16" s="195" t="s">
        <v>18</v>
      </c>
      <c r="CA16" s="195" t="s">
        <v>18</v>
      </c>
      <c r="CB16" s="160" t="s">
        <v>18</v>
      </c>
      <c r="CC16" s="162" t="s">
        <v>18</v>
      </c>
      <c r="CD16" s="161"/>
      <c r="CE16" s="195" t="s">
        <v>18</v>
      </c>
      <c r="CF16" s="195" t="s">
        <v>18</v>
      </c>
      <c r="CG16" s="160"/>
      <c r="CH16" s="162"/>
      <c r="CI16" s="161"/>
      <c r="CJ16" s="195" t="s">
        <v>18</v>
      </c>
      <c r="CK16" s="195" t="s">
        <v>18</v>
      </c>
      <c r="CL16" s="160"/>
      <c r="CM16" s="162"/>
      <c r="CN16" s="161"/>
      <c r="CO16" s="195" t="s">
        <v>18</v>
      </c>
      <c r="CP16" s="195" t="s">
        <v>18</v>
      </c>
      <c r="CQ16" s="160"/>
      <c r="CR16" s="162"/>
      <c r="CS16" s="161"/>
      <c r="CT16" s="195" t="s">
        <v>18</v>
      </c>
      <c r="CU16" s="195" t="s">
        <v>18</v>
      </c>
      <c r="CV16" s="160"/>
      <c r="CW16" s="162"/>
      <c r="CX16" s="161"/>
      <c r="CY16" s="195" t="s">
        <v>18</v>
      </c>
      <c r="CZ16" s="195" t="s">
        <v>18</v>
      </c>
      <c r="DA16" s="160"/>
      <c r="DB16" s="162"/>
      <c r="DC16" s="161"/>
      <c r="DD16" s="195" t="s">
        <v>18</v>
      </c>
      <c r="DE16" s="195" t="s">
        <v>18</v>
      </c>
      <c r="DF16" s="160"/>
      <c r="DG16" s="162"/>
      <c r="DH16" s="161" t="s">
        <v>18</v>
      </c>
      <c r="DI16" s="195" t="s">
        <v>18</v>
      </c>
      <c r="DJ16" s="195" t="s">
        <v>18</v>
      </c>
      <c r="DK16" s="160" t="s">
        <v>18</v>
      </c>
      <c r="DL16" s="162" t="s">
        <v>18</v>
      </c>
      <c r="DM16" s="161"/>
      <c r="DN16" s="195" t="s">
        <v>18</v>
      </c>
      <c r="DO16" s="195" t="s">
        <v>18</v>
      </c>
      <c r="DP16" s="160"/>
      <c r="DQ16" s="162"/>
      <c r="DR16" s="161"/>
      <c r="DS16" s="195" t="s">
        <v>18</v>
      </c>
      <c r="DT16" s="195" t="s">
        <v>18</v>
      </c>
      <c r="DU16" s="160"/>
      <c r="DV16" s="162"/>
      <c r="DW16" s="161"/>
      <c r="DX16" s="195" t="s">
        <v>18</v>
      </c>
      <c r="DY16" s="195" t="s">
        <v>18</v>
      </c>
      <c r="DZ16" s="160"/>
      <c r="EA16" s="162"/>
      <c r="EB16" s="161"/>
      <c r="EC16" s="195" t="s">
        <v>18</v>
      </c>
      <c r="ED16" s="195" t="s">
        <v>18</v>
      </c>
      <c r="EE16" s="160"/>
      <c r="EF16" s="162"/>
      <c r="EG16" s="161"/>
      <c r="EH16" s="195" t="s">
        <v>18</v>
      </c>
      <c r="EI16" s="195" t="s">
        <v>18</v>
      </c>
      <c r="EJ16" s="160"/>
      <c r="EK16" s="162"/>
      <c r="EL16" s="161"/>
      <c r="EM16" s="195" t="s">
        <v>18</v>
      </c>
      <c r="EN16" s="195" t="s">
        <v>18</v>
      </c>
      <c r="EO16" s="160"/>
      <c r="EP16" s="162"/>
      <c r="EQ16" s="161" t="s">
        <v>18</v>
      </c>
      <c r="ER16" s="195" t="s">
        <v>18</v>
      </c>
      <c r="ES16" s="195" t="s">
        <v>18</v>
      </c>
      <c r="ET16" s="160" t="s">
        <v>18</v>
      </c>
      <c r="EU16" s="162" t="s">
        <v>18</v>
      </c>
      <c r="EV16" s="161"/>
      <c r="EW16" s="195" t="s">
        <v>18</v>
      </c>
      <c r="EX16" s="195" t="s">
        <v>18</v>
      </c>
      <c r="EY16" s="160"/>
      <c r="EZ16" s="162"/>
      <c r="FA16" s="161"/>
      <c r="FB16" s="195" t="s">
        <v>18</v>
      </c>
      <c r="FC16" s="195" t="s">
        <v>18</v>
      </c>
      <c r="FD16" s="160"/>
      <c r="FE16" s="162"/>
      <c r="FF16" s="161"/>
      <c r="FG16" s="195" t="s">
        <v>18</v>
      </c>
      <c r="FH16" s="195" t="s">
        <v>18</v>
      </c>
      <c r="FI16" s="160"/>
      <c r="FJ16" s="162"/>
      <c r="FK16" s="161"/>
      <c r="FL16" s="195" t="s">
        <v>18</v>
      </c>
      <c r="FM16" s="195" t="s">
        <v>18</v>
      </c>
      <c r="FN16" s="160"/>
      <c r="FO16" s="162"/>
      <c r="FP16" s="161">
        <f t="shared" si="5"/>
        <v>0</v>
      </c>
      <c r="FQ16" s="195" t="str">
        <f t="shared" si="0"/>
        <v>-</v>
      </c>
      <c r="FR16" s="195" t="str">
        <f t="shared" si="1"/>
        <v>-</v>
      </c>
      <c r="FS16" s="160">
        <f t="shared" si="2"/>
        <v>0</v>
      </c>
      <c r="FT16" s="162">
        <f t="shared" si="3"/>
        <v>0</v>
      </c>
      <c r="FU16" s="163"/>
      <c r="FV16" s="163"/>
    </row>
    <row r="17" spans="1:178" x14ac:dyDescent="0.2">
      <c r="A17" s="192">
        <v>11</v>
      </c>
      <c r="B17" s="296"/>
      <c r="C17" s="298"/>
      <c r="D17" s="245" t="s">
        <v>121</v>
      </c>
      <c r="E17" s="185">
        <v>20</v>
      </c>
      <c r="F17" s="160">
        <v>7</v>
      </c>
      <c r="G17" s="160">
        <v>0</v>
      </c>
      <c r="H17" s="160">
        <v>1</v>
      </c>
      <c r="I17" s="160">
        <v>0</v>
      </c>
      <c r="J17" s="160">
        <v>0</v>
      </c>
      <c r="K17" s="162">
        <f t="shared" ref="K17" si="11">E17-F17-G17-H17-I17</f>
        <v>12</v>
      </c>
      <c r="L17" s="161"/>
      <c r="M17" s="195" t="s">
        <v>18</v>
      </c>
      <c r="N17" s="195"/>
      <c r="O17" s="160" t="s">
        <v>18</v>
      </c>
      <c r="P17" s="162"/>
      <c r="Q17" s="161"/>
      <c r="R17" s="195" t="s">
        <v>18</v>
      </c>
      <c r="S17" s="195"/>
      <c r="T17" s="160" t="s">
        <v>18</v>
      </c>
      <c r="U17" s="162"/>
      <c r="V17" s="161"/>
      <c r="W17" s="195" t="s">
        <v>18</v>
      </c>
      <c r="X17" s="195"/>
      <c r="Y17" s="160" t="s">
        <v>18</v>
      </c>
      <c r="Z17" s="162"/>
      <c r="AA17" s="161"/>
      <c r="AB17" s="195" t="s">
        <v>18</v>
      </c>
      <c r="AC17" s="195"/>
      <c r="AD17" s="160" t="s">
        <v>18</v>
      </c>
      <c r="AE17" s="162"/>
      <c r="AF17" s="161"/>
      <c r="AG17" s="195" t="s">
        <v>18</v>
      </c>
      <c r="AH17" s="195"/>
      <c r="AI17" s="160" t="s">
        <v>18</v>
      </c>
      <c r="AJ17" s="162"/>
      <c r="AK17" s="161"/>
      <c r="AL17" s="195" t="s">
        <v>18</v>
      </c>
      <c r="AM17" s="195"/>
      <c r="AN17" s="160" t="s">
        <v>18</v>
      </c>
      <c r="AO17" s="162"/>
      <c r="AP17" s="161" t="s">
        <v>18</v>
      </c>
      <c r="AQ17" s="195" t="s">
        <v>18</v>
      </c>
      <c r="AR17" s="195" t="s">
        <v>18</v>
      </c>
      <c r="AS17" s="160" t="s">
        <v>18</v>
      </c>
      <c r="AT17" s="162" t="s">
        <v>18</v>
      </c>
      <c r="AU17" s="161"/>
      <c r="AV17" s="195" t="s">
        <v>18</v>
      </c>
      <c r="AW17" s="195"/>
      <c r="AX17" s="160" t="s">
        <v>18</v>
      </c>
      <c r="AY17" s="162"/>
      <c r="AZ17" s="161"/>
      <c r="BA17" s="195" t="s">
        <v>18</v>
      </c>
      <c r="BB17" s="195"/>
      <c r="BC17" s="160" t="s">
        <v>18</v>
      </c>
      <c r="BD17" s="162"/>
      <c r="BE17" s="161"/>
      <c r="BF17" s="195" t="s">
        <v>18</v>
      </c>
      <c r="BG17" s="195"/>
      <c r="BH17" s="160" t="s">
        <v>18</v>
      </c>
      <c r="BI17" s="162"/>
      <c r="BJ17" s="161"/>
      <c r="BK17" s="195" t="s">
        <v>18</v>
      </c>
      <c r="BL17" s="195"/>
      <c r="BM17" s="160" t="s">
        <v>18</v>
      </c>
      <c r="BN17" s="162"/>
      <c r="BO17" s="161"/>
      <c r="BP17" s="195" t="s">
        <v>18</v>
      </c>
      <c r="BQ17" s="195"/>
      <c r="BR17" s="160" t="s">
        <v>18</v>
      </c>
      <c r="BS17" s="162"/>
      <c r="BT17" s="161"/>
      <c r="BU17" s="195" t="s">
        <v>18</v>
      </c>
      <c r="BV17" s="195"/>
      <c r="BW17" s="160" t="s">
        <v>18</v>
      </c>
      <c r="BX17" s="162"/>
      <c r="BY17" s="161" t="s">
        <v>18</v>
      </c>
      <c r="BZ17" s="195" t="s">
        <v>18</v>
      </c>
      <c r="CA17" s="195" t="s">
        <v>18</v>
      </c>
      <c r="CB17" s="160" t="s">
        <v>18</v>
      </c>
      <c r="CC17" s="162" t="s">
        <v>18</v>
      </c>
      <c r="CD17" s="161"/>
      <c r="CE17" s="195" t="s">
        <v>18</v>
      </c>
      <c r="CF17" s="195"/>
      <c r="CG17" s="160" t="s">
        <v>18</v>
      </c>
      <c r="CH17" s="162"/>
      <c r="CI17" s="161"/>
      <c r="CJ17" s="195" t="s">
        <v>18</v>
      </c>
      <c r="CK17" s="195"/>
      <c r="CL17" s="160" t="s">
        <v>18</v>
      </c>
      <c r="CM17" s="162"/>
      <c r="CN17" s="161"/>
      <c r="CO17" s="195" t="s">
        <v>18</v>
      </c>
      <c r="CP17" s="195"/>
      <c r="CQ17" s="160" t="s">
        <v>18</v>
      </c>
      <c r="CR17" s="162"/>
      <c r="CS17" s="161"/>
      <c r="CT17" s="195" t="s">
        <v>18</v>
      </c>
      <c r="CU17" s="195"/>
      <c r="CV17" s="160" t="s">
        <v>18</v>
      </c>
      <c r="CW17" s="162"/>
      <c r="CX17" s="161"/>
      <c r="CY17" s="195" t="s">
        <v>18</v>
      </c>
      <c r="CZ17" s="195"/>
      <c r="DA17" s="160" t="s">
        <v>18</v>
      </c>
      <c r="DB17" s="162"/>
      <c r="DC17" s="161"/>
      <c r="DD17" s="195" t="s">
        <v>18</v>
      </c>
      <c r="DE17" s="195"/>
      <c r="DF17" s="160" t="s">
        <v>18</v>
      </c>
      <c r="DG17" s="162"/>
      <c r="DH17" s="161" t="s">
        <v>18</v>
      </c>
      <c r="DI17" s="195" t="s">
        <v>18</v>
      </c>
      <c r="DJ17" s="195" t="s">
        <v>18</v>
      </c>
      <c r="DK17" s="160" t="s">
        <v>18</v>
      </c>
      <c r="DL17" s="162" t="s">
        <v>18</v>
      </c>
      <c r="DM17" s="161"/>
      <c r="DN17" s="195" t="s">
        <v>18</v>
      </c>
      <c r="DO17" s="195"/>
      <c r="DP17" s="160" t="s">
        <v>18</v>
      </c>
      <c r="DQ17" s="162"/>
      <c r="DR17" s="161"/>
      <c r="DS17" s="195" t="s">
        <v>18</v>
      </c>
      <c r="DT17" s="195"/>
      <c r="DU17" s="160" t="s">
        <v>18</v>
      </c>
      <c r="DV17" s="162"/>
      <c r="DW17" s="161"/>
      <c r="DX17" s="195" t="s">
        <v>18</v>
      </c>
      <c r="DY17" s="195"/>
      <c r="DZ17" s="160" t="s">
        <v>18</v>
      </c>
      <c r="EA17" s="162"/>
      <c r="EB17" s="161"/>
      <c r="EC17" s="195" t="s">
        <v>18</v>
      </c>
      <c r="ED17" s="195"/>
      <c r="EE17" s="160" t="s">
        <v>18</v>
      </c>
      <c r="EF17" s="162"/>
      <c r="EG17" s="161"/>
      <c r="EH17" s="195" t="s">
        <v>18</v>
      </c>
      <c r="EI17" s="195"/>
      <c r="EJ17" s="160" t="s">
        <v>18</v>
      </c>
      <c r="EK17" s="162"/>
      <c r="EL17" s="161"/>
      <c r="EM17" s="195" t="s">
        <v>18</v>
      </c>
      <c r="EN17" s="195"/>
      <c r="EO17" s="160" t="s">
        <v>18</v>
      </c>
      <c r="EP17" s="162"/>
      <c r="EQ17" s="161" t="s">
        <v>18</v>
      </c>
      <c r="ER17" s="195" t="s">
        <v>18</v>
      </c>
      <c r="ES17" s="195" t="s">
        <v>18</v>
      </c>
      <c r="ET17" s="160" t="s">
        <v>18</v>
      </c>
      <c r="EU17" s="162" t="s">
        <v>18</v>
      </c>
      <c r="EV17" s="161"/>
      <c r="EW17" s="195" t="s">
        <v>18</v>
      </c>
      <c r="EX17" s="195"/>
      <c r="EY17" s="160" t="s">
        <v>18</v>
      </c>
      <c r="EZ17" s="162"/>
      <c r="FA17" s="161"/>
      <c r="FB17" s="195" t="s">
        <v>18</v>
      </c>
      <c r="FC17" s="195"/>
      <c r="FD17" s="160" t="s">
        <v>18</v>
      </c>
      <c r="FE17" s="162"/>
      <c r="FF17" s="161"/>
      <c r="FG17" s="195" t="s">
        <v>18</v>
      </c>
      <c r="FH17" s="195"/>
      <c r="FI17" s="160" t="s">
        <v>18</v>
      </c>
      <c r="FJ17" s="162"/>
      <c r="FK17" s="161"/>
      <c r="FL17" s="195" t="s">
        <v>18</v>
      </c>
      <c r="FM17" s="195"/>
      <c r="FN17" s="160" t="s">
        <v>18</v>
      </c>
      <c r="FO17" s="162"/>
      <c r="FP17" s="161"/>
      <c r="FQ17" s="195"/>
      <c r="FR17" s="195"/>
      <c r="FS17" s="160"/>
      <c r="FT17" s="162"/>
      <c r="FU17" s="163"/>
      <c r="FV17" s="163"/>
    </row>
    <row r="18" spans="1:178" x14ac:dyDescent="0.2">
      <c r="A18" s="192">
        <v>12</v>
      </c>
      <c r="B18" s="296"/>
      <c r="C18" s="298"/>
      <c r="D18" s="245" t="s">
        <v>169</v>
      </c>
      <c r="E18" s="185">
        <v>26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2">
        <f t="shared" si="4"/>
        <v>26</v>
      </c>
      <c r="L18" s="161"/>
      <c r="M18" s="195" t="s">
        <v>18</v>
      </c>
      <c r="N18" s="195" t="s">
        <v>18</v>
      </c>
      <c r="O18" s="160" t="s">
        <v>18</v>
      </c>
      <c r="P18" s="162"/>
      <c r="Q18" s="161"/>
      <c r="R18" s="195" t="s">
        <v>18</v>
      </c>
      <c r="S18" s="195" t="s">
        <v>18</v>
      </c>
      <c r="T18" s="160" t="s">
        <v>18</v>
      </c>
      <c r="U18" s="162"/>
      <c r="V18" s="161"/>
      <c r="W18" s="195" t="s">
        <v>18</v>
      </c>
      <c r="X18" s="195" t="s">
        <v>18</v>
      </c>
      <c r="Y18" s="160" t="s">
        <v>18</v>
      </c>
      <c r="Z18" s="162"/>
      <c r="AA18" s="161"/>
      <c r="AB18" s="195" t="s">
        <v>18</v>
      </c>
      <c r="AC18" s="195" t="s">
        <v>18</v>
      </c>
      <c r="AD18" s="160" t="s">
        <v>18</v>
      </c>
      <c r="AE18" s="162"/>
      <c r="AF18" s="161"/>
      <c r="AG18" s="195" t="s">
        <v>18</v>
      </c>
      <c r="AH18" s="195" t="s">
        <v>18</v>
      </c>
      <c r="AI18" s="160" t="s">
        <v>18</v>
      </c>
      <c r="AJ18" s="162"/>
      <c r="AK18" s="161"/>
      <c r="AL18" s="195" t="s">
        <v>18</v>
      </c>
      <c r="AM18" s="195" t="s">
        <v>18</v>
      </c>
      <c r="AN18" s="160" t="s">
        <v>18</v>
      </c>
      <c r="AO18" s="162"/>
      <c r="AP18" s="161" t="s">
        <v>18</v>
      </c>
      <c r="AQ18" s="195" t="s">
        <v>18</v>
      </c>
      <c r="AR18" s="195" t="s">
        <v>18</v>
      </c>
      <c r="AS18" s="160" t="s">
        <v>18</v>
      </c>
      <c r="AT18" s="162" t="s">
        <v>18</v>
      </c>
      <c r="AU18" s="161"/>
      <c r="AV18" s="195" t="s">
        <v>18</v>
      </c>
      <c r="AW18" s="195" t="s">
        <v>18</v>
      </c>
      <c r="AX18" s="160" t="s">
        <v>18</v>
      </c>
      <c r="AY18" s="162"/>
      <c r="AZ18" s="161"/>
      <c r="BA18" s="195" t="s">
        <v>18</v>
      </c>
      <c r="BB18" s="195" t="s">
        <v>18</v>
      </c>
      <c r="BC18" s="160" t="s">
        <v>18</v>
      </c>
      <c r="BD18" s="162"/>
      <c r="BE18" s="161"/>
      <c r="BF18" s="195" t="s">
        <v>18</v>
      </c>
      <c r="BG18" s="195" t="s">
        <v>18</v>
      </c>
      <c r="BH18" s="160" t="s">
        <v>18</v>
      </c>
      <c r="BI18" s="162"/>
      <c r="BJ18" s="161"/>
      <c r="BK18" s="195" t="s">
        <v>18</v>
      </c>
      <c r="BL18" s="195" t="s">
        <v>18</v>
      </c>
      <c r="BM18" s="160" t="s">
        <v>18</v>
      </c>
      <c r="BN18" s="162"/>
      <c r="BO18" s="161"/>
      <c r="BP18" s="195" t="s">
        <v>18</v>
      </c>
      <c r="BQ18" s="195" t="s">
        <v>18</v>
      </c>
      <c r="BR18" s="160" t="s">
        <v>18</v>
      </c>
      <c r="BS18" s="162"/>
      <c r="BT18" s="161"/>
      <c r="BU18" s="195" t="s">
        <v>18</v>
      </c>
      <c r="BV18" s="195" t="s">
        <v>18</v>
      </c>
      <c r="BW18" s="160" t="s">
        <v>18</v>
      </c>
      <c r="BX18" s="162"/>
      <c r="BY18" s="161" t="s">
        <v>18</v>
      </c>
      <c r="BZ18" s="195" t="s">
        <v>18</v>
      </c>
      <c r="CA18" s="195" t="s">
        <v>18</v>
      </c>
      <c r="CB18" s="160" t="s">
        <v>18</v>
      </c>
      <c r="CC18" s="162" t="s">
        <v>18</v>
      </c>
      <c r="CD18" s="161"/>
      <c r="CE18" s="195" t="s">
        <v>18</v>
      </c>
      <c r="CF18" s="195" t="s">
        <v>18</v>
      </c>
      <c r="CG18" s="160" t="s">
        <v>18</v>
      </c>
      <c r="CH18" s="162"/>
      <c r="CI18" s="161"/>
      <c r="CJ18" s="195" t="s">
        <v>18</v>
      </c>
      <c r="CK18" s="195" t="s">
        <v>18</v>
      </c>
      <c r="CL18" s="160" t="s">
        <v>18</v>
      </c>
      <c r="CM18" s="162"/>
      <c r="CN18" s="161"/>
      <c r="CO18" s="195" t="s">
        <v>18</v>
      </c>
      <c r="CP18" s="195" t="s">
        <v>18</v>
      </c>
      <c r="CQ18" s="160" t="s">
        <v>18</v>
      </c>
      <c r="CR18" s="162"/>
      <c r="CS18" s="161"/>
      <c r="CT18" s="195" t="s">
        <v>18</v>
      </c>
      <c r="CU18" s="195" t="s">
        <v>18</v>
      </c>
      <c r="CV18" s="160" t="s">
        <v>18</v>
      </c>
      <c r="CW18" s="162"/>
      <c r="CX18" s="161"/>
      <c r="CY18" s="195" t="s">
        <v>18</v>
      </c>
      <c r="CZ18" s="195" t="s">
        <v>18</v>
      </c>
      <c r="DA18" s="160" t="s">
        <v>18</v>
      </c>
      <c r="DB18" s="162"/>
      <c r="DC18" s="161"/>
      <c r="DD18" s="195" t="s">
        <v>18</v>
      </c>
      <c r="DE18" s="195" t="s">
        <v>18</v>
      </c>
      <c r="DF18" s="160" t="s">
        <v>18</v>
      </c>
      <c r="DG18" s="162"/>
      <c r="DH18" s="161" t="s">
        <v>18</v>
      </c>
      <c r="DI18" s="195" t="s">
        <v>18</v>
      </c>
      <c r="DJ18" s="195" t="s">
        <v>18</v>
      </c>
      <c r="DK18" s="160" t="s">
        <v>18</v>
      </c>
      <c r="DL18" s="162" t="s">
        <v>18</v>
      </c>
      <c r="DM18" s="161"/>
      <c r="DN18" s="195" t="s">
        <v>18</v>
      </c>
      <c r="DO18" s="195" t="s">
        <v>18</v>
      </c>
      <c r="DP18" s="160" t="s">
        <v>18</v>
      </c>
      <c r="DQ18" s="162"/>
      <c r="DR18" s="161"/>
      <c r="DS18" s="195" t="s">
        <v>18</v>
      </c>
      <c r="DT18" s="195" t="s">
        <v>18</v>
      </c>
      <c r="DU18" s="160" t="s">
        <v>18</v>
      </c>
      <c r="DV18" s="162"/>
      <c r="DW18" s="161"/>
      <c r="DX18" s="195" t="s">
        <v>18</v>
      </c>
      <c r="DY18" s="195" t="s">
        <v>18</v>
      </c>
      <c r="DZ18" s="160" t="s">
        <v>18</v>
      </c>
      <c r="EA18" s="162"/>
      <c r="EB18" s="161"/>
      <c r="EC18" s="195" t="s">
        <v>18</v>
      </c>
      <c r="ED18" s="195" t="s">
        <v>18</v>
      </c>
      <c r="EE18" s="160" t="s">
        <v>18</v>
      </c>
      <c r="EF18" s="162"/>
      <c r="EG18" s="161"/>
      <c r="EH18" s="195" t="s">
        <v>18</v>
      </c>
      <c r="EI18" s="195" t="s">
        <v>18</v>
      </c>
      <c r="EJ18" s="160" t="s">
        <v>18</v>
      </c>
      <c r="EK18" s="162"/>
      <c r="EL18" s="161"/>
      <c r="EM18" s="195" t="s">
        <v>18</v>
      </c>
      <c r="EN18" s="195" t="s">
        <v>18</v>
      </c>
      <c r="EO18" s="160" t="s">
        <v>18</v>
      </c>
      <c r="EP18" s="162"/>
      <c r="EQ18" s="161" t="s">
        <v>18</v>
      </c>
      <c r="ER18" s="195" t="s">
        <v>18</v>
      </c>
      <c r="ES18" s="195" t="s">
        <v>18</v>
      </c>
      <c r="ET18" s="160" t="s">
        <v>18</v>
      </c>
      <c r="EU18" s="162" t="s">
        <v>18</v>
      </c>
      <c r="EV18" s="161"/>
      <c r="EW18" s="195" t="s">
        <v>18</v>
      </c>
      <c r="EX18" s="195" t="s">
        <v>18</v>
      </c>
      <c r="EY18" s="160" t="s">
        <v>18</v>
      </c>
      <c r="EZ18" s="162"/>
      <c r="FA18" s="161"/>
      <c r="FB18" s="195" t="s">
        <v>18</v>
      </c>
      <c r="FC18" s="195" t="s">
        <v>18</v>
      </c>
      <c r="FD18" s="160" t="s">
        <v>18</v>
      </c>
      <c r="FE18" s="162"/>
      <c r="FF18" s="161"/>
      <c r="FG18" s="195" t="s">
        <v>18</v>
      </c>
      <c r="FH18" s="195" t="s">
        <v>18</v>
      </c>
      <c r="FI18" s="160" t="s">
        <v>18</v>
      </c>
      <c r="FJ18" s="162"/>
      <c r="FK18" s="161"/>
      <c r="FL18" s="195" t="s">
        <v>18</v>
      </c>
      <c r="FM18" s="195" t="s">
        <v>18</v>
      </c>
      <c r="FN18" s="160" t="s">
        <v>18</v>
      </c>
      <c r="FO18" s="162"/>
      <c r="FP18" s="161">
        <f t="shared" si="5"/>
        <v>0</v>
      </c>
      <c r="FQ18" s="195" t="str">
        <f t="shared" si="0"/>
        <v>-</v>
      </c>
      <c r="FR18" s="195" t="str">
        <f t="shared" si="1"/>
        <v>-</v>
      </c>
      <c r="FS18" s="160" t="str">
        <f t="shared" si="2"/>
        <v>-</v>
      </c>
      <c r="FT18" s="162">
        <f t="shared" si="3"/>
        <v>0</v>
      </c>
      <c r="FU18" s="163">
        <f t="shared" si="6"/>
        <v>0</v>
      </c>
      <c r="FV18" s="163" t="e">
        <f>SUM(#REF!)</f>
        <v>#REF!</v>
      </c>
    </row>
    <row r="19" spans="1:178" x14ac:dyDescent="0.2">
      <c r="A19" s="192">
        <v>13</v>
      </c>
      <c r="B19" s="296"/>
      <c r="C19" s="276" t="s">
        <v>94</v>
      </c>
      <c r="D19" s="245" t="s">
        <v>170</v>
      </c>
      <c r="E19" s="185">
        <v>30</v>
      </c>
      <c r="F19" s="160">
        <v>12</v>
      </c>
      <c r="G19" s="160">
        <v>0</v>
      </c>
      <c r="H19" s="160">
        <v>0</v>
      </c>
      <c r="I19" s="160">
        <v>0</v>
      </c>
      <c r="J19" s="160">
        <v>0</v>
      </c>
      <c r="K19" s="162">
        <f t="shared" si="4"/>
        <v>18</v>
      </c>
      <c r="L19" s="161"/>
      <c r="M19" s="195" t="s">
        <v>18</v>
      </c>
      <c r="N19" s="195" t="s">
        <v>18</v>
      </c>
      <c r="O19" s="160" t="s">
        <v>18</v>
      </c>
      <c r="P19" s="233"/>
      <c r="Q19" s="161"/>
      <c r="R19" s="195" t="s">
        <v>18</v>
      </c>
      <c r="S19" s="195" t="s">
        <v>18</v>
      </c>
      <c r="T19" s="160" t="s">
        <v>18</v>
      </c>
      <c r="U19" s="233"/>
      <c r="V19" s="161"/>
      <c r="W19" s="195" t="s">
        <v>18</v>
      </c>
      <c r="X19" s="195" t="s">
        <v>18</v>
      </c>
      <c r="Y19" s="160" t="s">
        <v>18</v>
      </c>
      <c r="Z19" s="233"/>
      <c r="AA19" s="161"/>
      <c r="AB19" s="195" t="s">
        <v>18</v>
      </c>
      <c r="AC19" s="195" t="s">
        <v>18</v>
      </c>
      <c r="AD19" s="160" t="s">
        <v>18</v>
      </c>
      <c r="AE19" s="233"/>
      <c r="AF19" s="161"/>
      <c r="AG19" s="195" t="s">
        <v>18</v>
      </c>
      <c r="AH19" s="195" t="s">
        <v>18</v>
      </c>
      <c r="AI19" s="160" t="s">
        <v>18</v>
      </c>
      <c r="AJ19" s="233"/>
      <c r="AK19" s="161"/>
      <c r="AL19" s="195" t="s">
        <v>18</v>
      </c>
      <c r="AM19" s="195" t="s">
        <v>18</v>
      </c>
      <c r="AN19" s="160" t="s">
        <v>18</v>
      </c>
      <c r="AO19" s="233"/>
      <c r="AP19" s="161" t="s">
        <v>18</v>
      </c>
      <c r="AQ19" s="195" t="s">
        <v>18</v>
      </c>
      <c r="AR19" s="195" t="s">
        <v>18</v>
      </c>
      <c r="AS19" s="160" t="s">
        <v>18</v>
      </c>
      <c r="AT19" s="162" t="s">
        <v>18</v>
      </c>
      <c r="AU19" s="161"/>
      <c r="AV19" s="195" t="s">
        <v>18</v>
      </c>
      <c r="AW19" s="195" t="s">
        <v>18</v>
      </c>
      <c r="AX19" s="160" t="s">
        <v>18</v>
      </c>
      <c r="AY19" s="233"/>
      <c r="AZ19" s="161"/>
      <c r="BA19" s="195" t="s">
        <v>18</v>
      </c>
      <c r="BB19" s="195" t="s">
        <v>18</v>
      </c>
      <c r="BC19" s="160" t="s">
        <v>18</v>
      </c>
      <c r="BD19" s="233"/>
      <c r="BE19" s="161"/>
      <c r="BF19" s="195" t="s">
        <v>18</v>
      </c>
      <c r="BG19" s="195" t="s">
        <v>18</v>
      </c>
      <c r="BH19" s="160" t="s">
        <v>18</v>
      </c>
      <c r="BI19" s="233"/>
      <c r="BJ19" s="161"/>
      <c r="BK19" s="195" t="s">
        <v>18</v>
      </c>
      <c r="BL19" s="195" t="s">
        <v>18</v>
      </c>
      <c r="BM19" s="160" t="s">
        <v>18</v>
      </c>
      <c r="BN19" s="233"/>
      <c r="BO19" s="161"/>
      <c r="BP19" s="195" t="s">
        <v>18</v>
      </c>
      <c r="BQ19" s="195" t="s">
        <v>18</v>
      </c>
      <c r="BR19" s="160" t="s">
        <v>18</v>
      </c>
      <c r="BS19" s="233"/>
      <c r="BT19" s="161"/>
      <c r="BU19" s="195" t="s">
        <v>18</v>
      </c>
      <c r="BV19" s="195" t="s">
        <v>18</v>
      </c>
      <c r="BW19" s="160" t="s">
        <v>18</v>
      </c>
      <c r="BX19" s="233"/>
      <c r="BY19" s="161" t="s">
        <v>18</v>
      </c>
      <c r="BZ19" s="195" t="s">
        <v>18</v>
      </c>
      <c r="CA19" s="195" t="s">
        <v>18</v>
      </c>
      <c r="CB19" s="160" t="s">
        <v>18</v>
      </c>
      <c r="CC19" s="162" t="s">
        <v>18</v>
      </c>
      <c r="CD19" s="161"/>
      <c r="CE19" s="195" t="s">
        <v>18</v>
      </c>
      <c r="CF19" s="195" t="s">
        <v>18</v>
      </c>
      <c r="CG19" s="160" t="s">
        <v>18</v>
      </c>
      <c r="CH19" s="233"/>
      <c r="CI19" s="161"/>
      <c r="CJ19" s="195" t="s">
        <v>18</v>
      </c>
      <c r="CK19" s="195" t="s">
        <v>18</v>
      </c>
      <c r="CL19" s="160" t="s">
        <v>18</v>
      </c>
      <c r="CM19" s="233"/>
      <c r="CN19" s="161"/>
      <c r="CO19" s="195" t="s">
        <v>18</v>
      </c>
      <c r="CP19" s="195" t="s">
        <v>18</v>
      </c>
      <c r="CQ19" s="160" t="s">
        <v>18</v>
      </c>
      <c r="CR19" s="233"/>
      <c r="CS19" s="161"/>
      <c r="CT19" s="195" t="s">
        <v>18</v>
      </c>
      <c r="CU19" s="195" t="s">
        <v>18</v>
      </c>
      <c r="CV19" s="160" t="s">
        <v>18</v>
      </c>
      <c r="CW19" s="233"/>
      <c r="CX19" s="161"/>
      <c r="CY19" s="195" t="s">
        <v>18</v>
      </c>
      <c r="CZ19" s="195" t="s">
        <v>18</v>
      </c>
      <c r="DA19" s="160" t="s">
        <v>18</v>
      </c>
      <c r="DB19" s="233"/>
      <c r="DC19" s="161"/>
      <c r="DD19" s="195" t="s">
        <v>18</v>
      </c>
      <c r="DE19" s="195" t="s">
        <v>18</v>
      </c>
      <c r="DF19" s="160" t="s">
        <v>18</v>
      </c>
      <c r="DG19" s="233"/>
      <c r="DH19" s="161" t="s">
        <v>18</v>
      </c>
      <c r="DI19" s="195" t="s">
        <v>18</v>
      </c>
      <c r="DJ19" s="195" t="s">
        <v>18</v>
      </c>
      <c r="DK19" s="160" t="s">
        <v>18</v>
      </c>
      <c r="DL19" s="162" t="s">
        <v>18</v>
      </c>
      <c r="DM19" s="161"/>
      <c r="DN19" s="195" t="s">
        <v>18</v>
      </c>
      <c r="DO19" s="195" t="s">
        <v>18</v>
      </c>
      <c r="DP19" s="160" t="s">
        <v>18</v>
      </c>
      <c r="DQ19" s="233"/>
      <c r="DR19" s="161"/>
      <c r="DS19" s="195" t="s">
        <v>18</v>
      </c>
      <c r="DT19" s="195" t="s">
        <v>18</v>
      </c>
      <c r="DU19" s="160" t="s">
        <v>18</v>
      </c>
      <c r="DV19" s="233"/>
      <c r="DW19" s="161"/>
      <c r="DX19" s="195" t="s">
        <v>18</v>
      </c>
      <c r="DY19" s="195" t="s">
        <v>18</v>
      </c>
      <c r="DZ19" s="160" t="s">
        <v>18</v>
      </c>
      <c r="EA19" s="233"/>
      <c r="EB19" s="161"/>
      <c r="EC19" s="195" t="s">
        <v>18</v>
      </c>
      <c r="ED19" s="195" t="s">
        <v>18</v>
      </c>
      <c r="EE19" s="160" t="s">
        <v>18</v>
      </c>
      <c r="EF19" s="233"/>
      <c r="EG19" s="161"/>
      <c r="EH19" s="195" t="s">
        <v>18</v>
      </c>
      <c r="EI19" s="195" t="s">
        <v>18</v>
      </c>
      <c r="EJ19" s="160" t="s">
        <v>18</v>
      </c>
      <c r="EK19" s="233"/>
      <c r="EL19" s="161"/>
      <c r="EM19" s="195" t="s">
        <v>18</v>
      </c>
      <c r="EN19" s="195" t="s">
        <v>18</v>
      </c>
      <c r="EO19" s="160" t="s">
        <v>18</v>
      </c>
      <c r="EP19" s="233"/>
      <c r="EQ19" s="161" t="s">
        <v>18</v>
      </c>
      <c r="ER19" s="195" t="s">
        <v>18</v>
      </c>
      <c r="ES19" s="195" t="s">
        <v>18</v>
      </c>
      <c r="ET19" s="160" t="s">
        <v>18</v>
      </c>
      <c r="EU19" s="162" t="s">
        <v>18</v>
      </c>
      <c r="EV19" s="161"/>
      <c r="EW19" s="195" t="s">
        <v>18</v>
      </c>
      <c r="EX19" s="195" t="s">
        <v>18</v>
      </c>
      <c r="EY19" s="160" t="s">
        <v>18</v>
      </c>
      <c r="EZ19" s="233"/>
      <c r="FA19" s="161"/>
      <c r="FB19" s="195" t="s">
        <v>18</v>
      </c>
      <c r="FC19" s="195" t="s">
        <v>18</v>
      </c>
      <c r="FD19" s="160" t="s">
        <v>18</v>
      </c>
      <c r="FE19" s="233"/>
      <c r="FF19" s="161"/>
      <c r="FG19" s="195" t="s">
        <v>18</v>
      </c>
      <c r="FH19" s="195" t="s">
        <v>18</v>
      </c>
      <c r="FI19" s="160" t="s">
        <v>18</v>
      </c>
      <c r="FJ19" s="233"/>
      <c r="FK19" s="161"/>
      <c r="FL19" s="195" t="s">
        <v>18</v>
      </c>
      <c r="FM19" s="195" t="s">
        <v>18</v>
      </c>
      <c r="FN19" s="160" t="s">
        <v>18</v>
      </c>
      <c r="FO19" s="233"/>
      <c r="FP19" s="161">
        <f t="shared" si="5"/>
        <v>0</v>
      </c>
      <c r="FQ19" s="195" t="str">
        <f t="shared" si="0"/>
        <v>-</v>
      </c>
      <c r="FR19" s="195" t="str">
        <f t="shared" si="1"/>
        <v>-</v>
      </c>
      <c r="FS19" s="160" t="str">
        <f t="shared" si="2"/>
        <v>-</v>
      </c>
      <c r="FT19" s="162">
        <f t="shared" si="3"/>
        <v>0</v>
      </c>
      <c r="FU19" s="163">
        <f t="shared" si="6"/>
        <v>0</v>
      </c>
      <c r="FV19" s="163" t="e">
        <f>SUM(#REF!)</f>
        <v>#REF!</v>
      </c>
    </row>
    <row r="20" spans="1:178" ht="12.75" customHeight="1" x14ac:dyDescent="0.2">
      <c r="A20" s="192">
        <v>14</v>
      </c>
      <c r="B20" s="296"/>
      <c r="C20" s="277"/>
      <c r="D20" s="245" t="s">
        <v>122</v>
      </c>
      <c r="E20" s="185">
        <v>20</v>
      </c>
      <c r="F20" s="160">
        <v>5</v>
      </c>
      <c r="G20" s="160">
        <v>0</v>
      </c>
      <c r="H20" s="160">
        <v>1</v>
      </c>
      <c r="I20" s="160">
        <v>0</v>
      </c>
      <c r="J20" s="160">
        <v>0</v>
      </c>
      <c r="K20" s="162">
        <f t="shared" ref="K20" si="12">E20-F20-G20-H20-I20</f>
        <v>14</v>
      </c>
      <c r="L20" s="161"/>
      <c r="M20" s="195" t="s">
        <v>18</v>
      </c>
      <c r="N20" s="195"/>
      <c r="O20" s="160" t="s">
        <v>18</v>
      </c>
      <c r="P20" s="233"/>
      <c r="Q20" s="161"/>
      <c r="R20" s="195" t="s">
        <v>18</v>
      </c>
      <c r="S20" s="195"/>
      <c r="T20" s="160" t="s">
        <v>18</v>
      </c>
      <c r="U20" s="233"/>
      <c r="V20" s="161"/>
      <c r="W20" s="195" t="s">
        <v>18</v>
      </c>
      <c r="X20" s="195"/>
      <c r="Y20" s="160" t="s">
        <v>18</v>
      </c>
      <c r="Z20" s="233"/>
      <c r="AA20" s="161"/>
      <c r="AB20" s="195" t="s">
        <v>18</v>
      </c>
      <c r="AC20" s="195"/>
      <c r="AD20" s="160" t="s">
        <v>18</v>
      </c>
      <c r="AE20" s="233"/>
      <c r="AF20" s="161"/>
      <c r="AG20" s="195" t="s">
        <v>18</v>
      </c>
      <c r="AH20" s="195"/>
      <c r="AI20" s="160" t="s">
        <v>18</v>
      </c>
      <c r="AJ20" s="233"/>
      <c r="AK20" s="161"/>
      <c r="AL20" s="195" t="s">
        <v>18</v>
      </c>
      <c r="AM20" s="195"/>
      <c r="AN20" s="160" t="s">
        <v>18</v>
      </c>
      <c r="AO20" s="233"/>
      <c r="AP20" s="161" t="s">
        <v>18</v>
      </c>
      <c r="AQ20" s="195" t="s">
        <v>18</v>
      </c>
      <c r="AR20" s="195" t="s">
        <v>18</v>
      </c>
      <c r="AS20" s="160" t="s">
        <v>18</v>
      </c>
      <c r="AT20" s="162" t="s">
        <v>18</v>
      </c>
      <c r="AU20" s="161"/>
      <c r="AV20" s="195" t="s">
        <v>18</v>
      </c>
      <c r="AW20" s="195"/>
      <c r="AX20" s="160" t="s">
        <v>18</v>
      </c>
      <c r="AY20" s="233"/>
      <c r="AZ20" s="161"/>
      <c r="BA20" s="195" t="s">
        <v>18</v>
      </c>
      <c r="BB20" s="195"/>
      <c r="BC20" s="160" t="s">
        <v>18</v>
      </c>
      <c r="BD20" s="233"/>
      <c r="BE20" s="161"/>
      <c r="BF20" s="195" t="s">
        <v>18</v>
      </c>
      <c r="BG20" s="195"/>
      <c r="BH20" s="160" t="s">
        <v>18</v>
      </c>
      <c r="BI20" s="233"/>
      <c r="BJ20" s="161"/>
      <c r="BK20" s="195" t="s">
        <v>18</v>
      </c>
      <c r="BL20" s="195"/>
      <c r="BM20" s="160" t="s">
        <v>18</v>
      </c>
      <c r="BN20" s="233"/>
      <c r="BO20" s="161"/>
      <c r="BP20" s="195" t="s">
        <v>18</v>
      </c>
      <c r="BQ20" s="195"/>
      <c r="BR20" s="160" t="s">
        <v>18</v>
      </c>
      <c r="BS20" s="233"/>
      <c r="BT20" s="161"/>
      <c r="BU20" s="195" t="s">
        <v>18</v>
      </c>
      <c r="BV20" s="195"/>
      <c r="BW20" s="160" t="s">
        <v>18</v>
      </c>
      <c r="BX20" s="233"/>
      <c r="BY20" s="161" t="s">
        <v>18</v>
      </c>
      <c r="BZ20" s="195" t="s">
        <v>18</v>
      </c>
      <c r="CA20" s="195" t="s">
        <v>18</v>
      </c>
      <c r="CB20" s="160" t="s">
        <v>18</v>
      </c>
      <c r="CC20" s="162" t="s">
        <v>18</v>
      </c>
      <c r="CD20" s="161"/>
      <c r="CE20" s="195" t="s">
        <v>18</v>
      </c>
      <c r="CF20" s="195"/>
      <c r="CG20" s="160" t="s">
        <v>18</v>
      </c>
      <c r="CH20" s="233"/>
      <c r="CI20" s="161"/>
      <c r="CJ20" s="195" t="s">
        <v>18</v>
      </c>
      <c r="CK20" s="195"/>
      <c r="CL20" s="160" t="s">
        <v>18</v>
      </c>
      <c r="CM20" s="233"/>
      <c r="CN20" s="161"/>
      <c r="CO20" s="195" t="s">
        <v>18</v>
      </c>
      <c r="CP20" s="195"/>
      <c r="CQ20" s="160" t="s">
        <v>18</v>
      </c>
      <c r="CR20" s="233"/>
      <c r="CS20" s="161"/>
      <c r="CT20" s="195" t="s">
        <v>18</v>
      </c>
      <c r="CU20" s="195"/>
      <c r="CV20" s="160" t="s">
        <v>18</v>
      </c>
      <c r="CW20" s="233"/>
      <c r="CX20" s="161"/>
      <c r="CY20" s="195" t="s">
        <v>18</v>
      </c>
      <c r="CZ20" s="195"/>
      <c r="DA20" s="160" t="s">
        <v>18</v>
      </c>
      <c r="DB20" s="233"/>
      <c r="DC20" s="161"/>
      <c r="DD20" s="195" t="s">
        <v>18</v>
      </c>
      <c r="DE20" s="195"/>
      <c r="DF20" s="160" t="s">
        <v>18</v>
      </c>
      <c r="DG20" s="233"/>
      <c r="DH20" s="161" t="s">
        <v>18</v>
      </c>
      <c r="DI20" s="195" t="s">
        <v>18</v>
      </c>
      <c r="DJ20" s="195" t="s">
        <v>18</v>
      </c>
      <c r="DK20" s="160" t="s">
        <v>18</v>
      </c>
      <c r="DL20" s="162" t="s">
        <v>18</v>
      </c>
      <c r="DM20" s="161"/>
      <c r="DN20" s="195" t="s">
        <v>18</v>
      </c>
      <c r="DO20" s="195"/>
      <c r="DP20" s="160" t="s">
        <v>18</v>
      </c>
      <c r="DQ20" s="233"/>
      <c r="DR20" s="161"/>
      <c r="DS20" s="195" t="s">
        <v>18</v>
      </c>
      <c r="DT20" s="195"/>
      <c r="DU20" s="160" t="s">
        <v>18</v>
      </c>
      <c r="DV20" s="233"/>
      <c r="DW20" s="161"/>
      <c r="DX20" s="195" t="s">
        <v>18</v>
      </c>
      <c r="DY20" s="195"/>
      <c r="DZ20" s="160" t="s">
        <v>18</v>
      </c>
      <c r="EA20" s="233"/>
      <c r="EB20" s="161"/>
      <c r="EC20" s="195" t="s">
        <v>18</v>
      </c>
      <c r="ED20" s="195"/>
      <c r="EE20" s="160" t="s">
        <v>18</v>
      </c>
      <c r="EF20" s="233"/>
      <c r="EG20" s="161"/>
      <c r="EH20" s="195" t="s">
        <v>18</v>
      </c>
      <c r="EI20" s="195"/>
      <c r="EJ20" s="160" t="s">
        <v>18</v>
      </c>
      <c r="EK20" s="233"/>
      <c r="EL20" s="161"/>
      <c r="EM20" s="195" t="s">
        <v>18</v>
      </c>
      <c r="EN20" s="195"/>
      <c r="EO20" s="160" t="s">
        <v>18</v>
      </c>
      <c r="EP20" s="233"/>
      <c r="EQ20" s="161" t="s">
        <v>18</v>
      </c>
      <c r="ER20" s="195" t="s">
        <v>18</v>
      </c>
      <c r="ES20" s="195" t="s">
        <v>18</v>
      </c>
      <c r="ET20" s="160" t="s">
        <v>18</v>
      </c>
      <c r="EU20" s="162" t="s">
        <v>18</v>
      </c>
      <c r="EV20" s="161"/>
      <c r="EW20" s="195" t="s">
        <v>18</v>
      </c>
      <c r="EX20" s="195"/>
      <c r="EY20" s="160" t="s">
        <v>18</v>
      </c>
      <c r="EZ20" s="233"/>
      <c r="FA20" s="161"/>
      <c r="FB20" s="195" t="s">
        <v>18</v>
      </c>
      <c r="FC20" s="195"/>
      <c r="FD20" s="160" t="s">
        <v>18</v>
      </c>
      <c r="FE20" s="233"/>
      <c r="FF20" s="161"/>
      <c r="FG20" s="195" t="s">
        <v>18</v>
      </c>
      <c r="FH20" s="195"/>
      <c r="FI20" s="160" t="s">
        <v>18</v>
      </c>
      <c r="FJ20" s="233"/>
      <c r="FK20" s="161"/>
      <c r="FL20" s="195" t="s">
        <v>18</v>
      </c>
      <c r="FM20" s="195"/>
      <c r="FN20" s="160" t="s">
        <v>18</v>
      </c>
      <c r="FO20" s="233"/>
      <c r="FP20" s="161"/>
      <c r="FQ20" s="195"/>
      <c r="FR20" s="195"/>
      <c r="FS20" s="160"/>
      <c r="FT20" s="162"/>
      <c r="FU20" s="163"/>
      <c r="FV20" s="163"/>
    </row>
    <row r="21" spans="1:178" x14ac:dyDescent="0.2">
      <c r="A21" s="192">
        <v>15</v>
      </c>
      <c r="B21" s="296"/>
      <c r="C21" s="276" t="s">
        <v>89</v>
      </c>
      <c r="D21" s="245" t="s">
        <v>171</v>
      </c>
      <c r="E21" s="185">
        <v>40</v>
      </c>
      <c r="F21" s="228">
        <v>12</v>
      </c>
      <c r="G21" s="228">
        <v>0</v>
      </c>
      <c r="H21" s="228">
        <v>0</v>
      </c>
      <c r="I21" s="228">
        <v>1</v>
      </c>
      <c r="J21" s="228">
        <v>1</v>
      </c>
      <c r="K21" s="162">
        <f t="shared" si="4"/>
        <v>27</v>
      </c>
      <c r="L21" s="161"/>
      <c r="M21" s="195" t="s">
        <v>18</v>
      </c>
      <c r="N21" s="195" t="s">
        <v>18</v>
      </c>
      <c r="O21" s="160"/>
      <c r="P21" s="162"/>
      <c r="Q21" s="161"/>
      <c r="R21" s="195" t="s">
        <v>18</v>
      </c>
      <c r="S21" s="195" t="s">
        <v>18</v>
      </c>
      <c r="T21" s="160"/>
      <c r="U21" s="162"/>
      <c r="V21" s="161"/>
      <c r="W21" s="195" t="s">
        <v>18</v>
      </c>
      <c r="X21" s="195" t="s">
        <v>18</v>
      </c>
      <c r="Y21" s="160"/>
      <c r="Z21" s="162"/>
      <c r="AA21" s="161"/>
      <c r="AB21" s="195" t="s">
        <v>18</v>
      </c>
      <c r="AC21" s="195" t="s">
        <v>18</v>
      </c>
      <c r="AD21" s="160"/>
      <c r="AE21" s="162"/>
      <c r="AF21" s="161"/>
      <c r="AG21" s="195" t="s">
        <v>18</v>
      </c>
      <c r="AH21" s="195" t="s">
        <v>18</v>
      </c>
      <c r="AI21" s="160"/>
      <c r="AJ21" s="162"/>
      <c r="AK21" s="161"/>
      <c r="AL21" s="195" t="s">
        <v>18</v>
      </c>
      <c r="AM21" s="195" t="s">
        <v>18</v>
      </c>
      <c r="AN21" s="160"/>
      <c r="AO21" s="162"/>
      <c r="AP21" s="161" t="s">
        <v>18</v>
      </c>
      <c r="AQ21" s="195" t="s">
        <v>18</v>
      </c>
      <c r="AR21" s="195" t="s">
        <v>18</v>
      </c>
      <c r="AS21" s="160" t="s">
        <v>18</v>
      </c>
      <c r="AT21" s="162" t="s">
        <v>18</v>
      </c>
      <c r="AU21" s="161"/>
      <c r="AV21" s="195" t="s">
        <v>18</v>
      </c>
      <c r="AW21" s="195" t="s">
        <v>18</v>
      </c>
      <c r="AX21" s="160"/>
      <c r="AY21" s="162"/>
      <c r="AZ21" s="161"/>
      <c r="BA21" s="195" t="s">
        <v>18</v>
      </c>
      <c r="BB21" s="195" t="s">
        <v>18</v>
      </c>
      <c r="BC21" s="160"/>
      <c r="BD21" s="162"/>
      <c r="BE21" s="161"/>
      <c r="BF21" s="195" t="s">
        <v>18</v>
      </c>
      <c r="BG21" s="195" t="s">
        <v>18</v>
      </c>
      <c r="BH21" s="160"/>
      <c r="BI21" s="162"/>
      <c r="BJ21" s="161"/>
      <c r="BK21" s="195" t="s">
        <v>18</v>
      </c>
      <c r="BL21" s="195" t="s">
        <v>18</v>
      </c>
      <c r="BM21" s="160"/>
      <c r="BN21" s="162"/>
      <c r="BO21" s="161"/>
      <c r="BP21" s="195" t="s">
        <v>18</v>
      </c>
      <c r="BQ21" s="195" t="s">
        <v>18</v>
      </c>
      <c r="BR21" s="160"/>
      <c r="BS21" s="162"/>
      <c r="BT21" s="161"/>
      <c r="BU21" s="195" t="s">
        <v>18</v>
      </c>
      <c r="BV21" s="195" t="s">
        <v>18</v>
      </c>
      <c r="BW21" s="160"/>
      <c r="BX21" s="162"/>
      <c r="BY21" s="161" t="s">
        <v>18</v>
      </c>
      <c r="BZ21" s="195" t="s">
        <v>18</v>
      </c>
      <c r="CA21" s="195" t="s">
        <v>18</v>
      </c>
      <c r="CB21" s="160" t="s">
        <v>18</v>
      </c>
      <c r="CC21" s="162" t="s">
        <v>18</v>
      </c>
      <c r="CD21" s="161"/>
      <c r="CE21" s="195" t="s">
        <v>18</v>
      </c>
      <c r="CF21" s="195" t="s">
        <v>18</v>
      </c>
      <c r="CG21" s="160"/>
      <c r="CH21" s="162"/>
      <c r="CI21" s="161"/>
      <c r="CJ21" s="195" t="s">
        <v>18</v>
      </c>
      <c r="CK21" s="195" t="s">
        <v>18</v>
      </c>
      <c r="CL21" s="160"/>
      <c r="CM21" s="162"/>
      <c r="CN21" s="161"/>
      <c r="CO21" s="195" t="s">
        <v>18</v>
      </c>
      <c r="CP21" s="195" t="s">
        <v>18</v>
      </c>
      <c r="CQ21" s="160"/>
      <c r="CR21" s="162"/>
      <c r="CS21" s="161"/>
      <c r="CT21" s="195" t="s">
        <v>18</v>
      </c>
      <c r="CU21" s="195" t="s">
        <v>18</v>
      </c>
      <c r="CV21" s="160"/>
      <c r="CW21" s="162"/>
      <c r="CX21" s="161"/>
      <c r="CY21" s="195" t="s">
        <v>18</v>
      </c>
      <c r="CZ21" s="195" t="s">
        <v>18</v>
      </c>
      <c r="DA21" s="160"/>
      <c r="DB21" s="162"/>
      <c r="DC21" s="161"/>
      <c r="DD21" s="195" t="s">
        <v>18</v>
      </c>
      <c r="DE21" s="195" t="s">
        <v>18</v>
      </c>
      <c r="DF21" s="160"/>
      <c r="DG21" s="162"/>
      <c r="DH21" s="161" t="s">
        <v>18</v>
      </c>
      <c r="DI21" s="195" t="s">
        <v>18</v>
      </c>
      <c r="DJ21" s="195" t="s">
        <v>18</v>
      </c>
      <c r="DK21" s="160" t="s">
        <v>18</v>
      </c>
      <c r="DL21" s="162" t="s">
        <v>18</v>
      </c>
      <c r="DM21" s="161"/>
      <c r="DN21" s="195" t="s">
        <v>18</v>
      </c>
      <c r="DO21" s="195" t="s">
        <v>18</v>
      </c>
      <c r="DP21" s="160"/>
      <c r="DQ21" s="162"/>
      <c r="DR21" s="161"/>
      <c r="DS21" s="195" t="s">
        <v>18</v>
      </c>
      <c r="DT21" s="195" t="s">
        <v>18</v>
      </c>
      <c r="DU21" s="160"/>
      <c r="DV21" s="162"/>
      <c r="DW21" s="161"/>
      <c r="DX21" s="195" t="s">
        <v>18</v>
      </c>
      <c r="DY21" s="195" t="s">
        <v>18</v>
      </c>
      <c r="DZ21" s="160"/>
      <c r="EA21" s="162"/>
      <c r="EB21" s="161"/>
      <c r="EC21" s="195" t="s">
        <v>18</v>
      </c>
      <c r="ED21" s="195" t="s">
        <v>18</v>
      </c>
      <c r="EE21" s="160"/>
      <c r="EF21" s="162"/>
      <c r="EG21" s="161"/>
      <c r="EH21" s="195" t="s">
        <v>18</v>
      </c>
      <c r="EI21" s="195" t="s">
        <v>18</v>
      </c>
      <c r="EJ21" s="160"/>
      <c r="EK21" s="162"/>
      <c r="EL21" s="161"/>
      <c r="EM21" s="195" t="s">
        <v>18</v>
      </c>
      <c r="EN21" s="195" t="s">
        <v>18</v>
      </c>
      <c r="EO21" s="160"/>
      <c r="EP21" s="162"/>
      <c r="EQ21" s="161" t="s">
        <v>18</v>
      </c>
      <c r="ER21" s="195" t="s">
        <v>18</v>
      </c>
      <c r="ES21" s="195" t="s">
        <v>18</v>
      </c>
      <c r="ET21" s="160" t="s">
        <v>18</v>
      </c>
      <c r="EU21" s="162" t="s">
        <v>18</v>
      </c>
      <c r="EV21" s="161"/>
      <c r="EW21" s="195" t="s">
        <v>18</v>
      </c>
      <c r="EX21" s="195" t="s">
        <v>18</v>
      </c>
      <c r="EY21" s="160"/>
      <c r="EZ21" s="162"/>
      <c r="FA21" s="161"/>
      <c r="FB21" s="195" t="s">
        <v>18</v>
      </c>
      <c r="FC21" s="195" t="s">
        <v>18</v>
      </c>
      <c r="FD21" s="160"/>
      <c r="FE21" s="162"/>
      <c r="FF21" s="161"/>
      <c r="FG21" s="195" t="s">
        <v>18</v>
      </c>
      <c r="FH21" s="195" t="s">
        <v>18</v>
      </c>
      <c r="FI21" s="160"/>
      <c r="FJ21" s="162"/>
      <c r="FK21" s="161"/>
      <c r="FL21" s="195" t="s">
        <v>18</v>
      </c>
      <c r="FM21" s="195" t="s">
        <v>18</v>
      </c>
      <c r="FN21" s="160"/>
      <c r="FO21" s="162"/>
      <c r="FP21" s="161">
        <f t="shared" si="5"/>
        <v>0</v>
      </c>
      <c r="FQ21" s="195" t="str">
        <f t="shared" si="0"/>
        <v>-</v>
      </c>
      <c r="FR21" s="195" t="str">
        <f t="shared" si="1"/>
        <v>-</v>
      </c>
      <c r="FS21" s="160">
        <f t="shared" si="2"/>
        <v>0</v>
      </c>
      <c r="FT21" s="162">
        <f t="shared" si="3"/>
        <v>0</v>
      </c>
      <c r="FU21" s="163">
        <f t="shared" si="6"/>
        <v>0</v>
      </c>
      <c r="FV21" s="163" t="e">
        <f>SUM(#REF!)</f>
        <v>#REF!</v>
      </c>
    </row>
    <row r="22" spans="1:178" ht="12.75" customHeight="1" x14ac:dyDescent="0.2">
      <c r="A22" s="192">
        <v>16</v>
      </c>
      <c r="B22" s="296"/>
      <c r="C22" s="277"/>
      <c r="D22" s="245" t="s">
        <v>123</v>
      </c>
      <c r="E22" s="185">
        <v>20</v>
      </c>
      <c r="F22" s="228">
        <v>5</v>
      </c>
      <c r="G22" s="228">
        <v>0</v>
      </c>
      <c r="H22" s="228">
        <v>1</v>
      </c>
      <c r="I22" s="228">
        <v>0</v>
      </c>
      <c r="J22" s="228">
        <v>0</v>
      </c>
      <c r="K22" s="162">
        <f t="shared" ref="K22" si="13">E22-F22-G22-H22-I22</f>
        <v>14</v>
      </c>
      <c r="L22" s="161"/>
      <c r="M22" s="195" t="s">
        <v>18</v>
      </c>
      <c r="N22" s="195"/>
      <c r="O22" s="160" t="s">
        <v>18</v>
      </c>
      <c r="P22" s="162"/>
      <c r="Q22" s="161"/>
      <c r="R22" s="195" t="s">
        <v>18</v>
      </c>
      <c r="S22" s="195"/>
      <c r="T22" s="160" t="s">
        <v>18</v>
      </c>
      <c r="U22" s="162"/>
      <c r="V22" s="161"/>
      <c r="W22" s="195" t="s">
        <v>18</v>
      </c>
      <c r="X22" s="195"/>
      <c r="Y22" s="160" t="s">
        <v>18</v>
      </c>
      <c r="Z22" s="162"/>
      <c r="AA22" s="161"/>
      <c r="AB22" s="195" t="s">
        <v>18</v>
      </c>
      <c r="AC22" s="195"/>
      <c r="AD22" s="160" t="s">
        <v>18</v>
      </c>
      <c r="AE22" s="162"/>
      <c r="AF22" s="161"/>
      <c r="AG22" s="195" t="s">
        <v>18</v>
      </c>
      <c r="AH22" s="195"/>
      <c r="AI22" s="160" t="s">
        <v>18</v>
      </c>
      <c r="AJ22" s="162"/>
      <c r="AK22" s="161"/>
      <c r="AL22" s="195" t="s">
        <v>18</v>
      </c>
      <c r="AM22" s="195"/>
      <c r="AN22" s="160" t="s">
        <v>18</v>
      </c>
      <c r="AO22" s="162"/>
      <c r="AP22" s="161" t="s">
        <v>18</v>
      </c>
      <c r="AQ22" s="195" t="s">
        <v>18</v>
      </c>
      <c r="AR22" s="195" t="s">
        <v>18</v>
      </c>
      <c r="AS22" s="160" t="s">
        <v>18</v>
      </c>
      <c r="AT22" s="162" t="s">
        <v>18</v>
      </c>
      <c r="AU22" s="161"/>
      <c r="AV22" s="195" t="s">
        <v>18</v>
      </c>
      <c r="AW22" s="195"/>
      <c r="AX22" s="160" t="s">
        <v>18</v>
      </c>
      <c r="AY22" s="162"/>
      <c r="AZ22" s="161"/>
      <c r="BA22" s="195" t="s">
        <v>18</v>
      </c>
      <c r="BB22" s="195"/>
      <c r="BC22" s="160" t="s">
        <v>18</v>
      </c>
      <c r="BD22" s="162"/>
      <c r="BE22" s="161"/>
      <c r="BF22" s="195" t="s">
        <v>18</v>
      </c>
      <c r="BG22" s="195"/>
      <c r="BH22" s="160" t="s">
        <v>18</v>
      </c>
      <c r="BI22" s="162"/>
      <c r="BJ22" s="161"/>
      <c r="BK22" s="195" t="s">
        <v>18</v>
      </c>
      <c r="BL22" s="195"/>
      <c r="BM22" s="160" t="s">
        <v>18</v>
      </c>
      <c r="BN22" s="162"/>
      <c r="BO22" s="161"/>
      <c r="BP22" s="195" t="s">
        <v>18</v>
      </c>
      <c r="BQ22" s="195"/>
      <c r="BR22" s="160" t="s">
        <v>18</v>
      </c>
      <c r="BS22" s="162"/>
      <c r="BT22" s="161"/>
      <c r="BU22" s="195" t="s">
        <v>18</v>
      </c>
      <c r="BV22" s="195"/>
      <c r="BW22" s="160" t="s">
        <v>18</v>
      </c>
      <c r="BX22" s="162"/>
      <c r="BY22" s="161" t="s">
        <v>18</v>
      </c>
      <c r="BZ22" s="195" t="s">
        <v>18</v>
      </c>
      <c r="CA22" s="195" t="s">
        <v>18</v>
      </c>
      <c r="CB22" s="160" t="s">
        <v>18</v>
      </c>
      <c r="CC22" s="162" t="s">
        <v>18</v>
      </c>
      <c r="CD22" s="161"/>
      <c r="CE22" s="195" t="s">
        <v>18</v>
      </c>
      <c r="CF22" s="195"/>
      <c r="CG22" s="160" t="s">
        <v>18</v>
      </c>
      <c r="CH22" s="162"/>
      <c r="CI22" s="161"/>
      <c r="CJ22" s="195" t="s">
        <v>18</v>
      </c>
      <c r="CK22" s="195"/>
      <c r="CL22" s="160" t="s">
        <v>18</v>
      </c>
      <c r="CM22" s="162"/>
      <c r="CN22" s="161"/>
      <c r="CO22" s="195" t="s">
        <v>18</v>
      </c>
      <c r="CP22" s="195"/>
      <c r="CQ22" s="160" t="s">
        <v>18</v>
      </c>
      <c r="CR22" s="162"/>
      <c r="CS22" s="161"/>
      <c r="CT22" s="195" t="s">
        <v>18</v>
      </c>
      <c r="CU22" s="195"/>
      <c r="CV22" s="160" t="s">
        <v>18</v>
      </c>
      <c r="CW22" s="162"/>
      <c r="CX22" s="161"/>
      <c r="CY22" s="195" t="s">
        <v>18</v>
      </c>
      <c r="CZ22" s="195"/>
      <c r="DA22" s="160" t="s">
        <v>18</v>
      </c>
      <c r="DB22" s="162"/>
      <c r="DC22" s="161"/>
      <c r="DD22" s="195" t="s">
        <v>18</v>
      </c>
      <c r="DE22" s="195"/>
      <c r="DF22" s="160" t="s">
        <v>18</v>
      </c>
      <c r="DG22" s="162"/>
      <c r="DH22" s="161" t="s">
        <v>18</v>
      </c>
      <c r="DI22" s="195" t="s">
        <v>18</v>
      </c>
      <c r="DJ22" s="195" t="s">
        <v>18</v>
      </c>
      <c r="DK22" s="160" t="s">
        <v>18</v>
      </c>
      <c r="DL22" s="162" t="s">
        <v>18</v>
      </c>
      <c r="DM22" s="161"/>
      <c r="DN22" s="195" t="s">
        <v>18</v>
      </c>
      <c r="DO22" s="195"/>
      <c r="DP22" s="160" t="s">
        <v>18</v>
      </c>
      <c r="DQ22" s="162"/>
      <c r="DR22" s="161"/>
      <c r="DS22" s="195" t="s">
        <v>18</v>
      </c>
      <c r="DT22" s="195"/>
      <c r="DU22" s="160" t="s">
        <v>18</v>
      </c>
      <c r="DV22" s="162"/>
      <c r="DW22" s="161"/>
      <c r="DX22" s="195" t="s">
        <v>18</v>
      </c>
      <c r="DY22" s="195"/>
      <c r="DZ22" s="160" t="s">
        <v>18</v>
      </c>
      <c r="EA22" s="162"/>
      <c r="EB22" s="161"/>
      <c r="EC22" s="195" t="s">
        <v>18</v>
      </c>
      <c r="ED22" s="195"/>
      <c r="EE22" s="160" t="s">
        <v>18</v>
      </c>
      <c r="EF22" s="162"/>
      <c r="EG22" s="161"/>
      <c r="EH22" s="195" t="s">
        <v>18</v>
      </c>
      <c r="EI22" s="195"/>
      <c r="EJ22" s="160" t="s">
        <v>18</v>
      </c>
      <c r="EK22" s="162"/>
      <c r="EL22" s="161"/>
      <c r="EM22" s="195" t="s">
        <v>18</v>
      </c>
      <c r="EN22" s="195"/>
      <c r="EO22" s="160" t="s">
        <v>18</v>
      </c>
      <c r="EP22" s="162"/>
      <c r="EQ22" s="161" t="s">
        <v>18</v>
      </c>
      <c r="ER22" s="195" t="s">
        <v>18</v>
      </c>
      <c r="ES22" s="195" t="s">
        <v>18</v>
      </c>
      <c r="ET22" s="160" t="s">
        <v>18</v>
      </c>
      <c r="EU22" s="162" t="s">
        <v>18</v>
      </c>
      <c r="EV22" s="161"/>
      <c r="EW22" s="195" t="s">
        <v>18</v>
      </c>
      <c r="EX22" s="195"/>
      <c r="EY22" s="160" t="s">
        <v>18</v>
      </c>
      <c r="EZ22" s="162"/>
      <c r="FA22" s="161"/>
      <c r="FB22" s="195" t="s">
        <v>18</v>
      </c>
      <c r="FC22" s="195"/>
      <c r="FD22" s="160" t="s">
        <v>18</v>
      </c>
      <c r="FE22" s="162"/>
      <c r="FF22" s="161"/>
      <c r="FG22" s="195" t="s">
        <v>18</v>
      </c>
      <c r="FH22" s="195"/>
      <c r="FI22" s="160" t="s">
        <v>18</v>
      </c>
      <c r="FJ22" s="162"/>
      <c r="FK22" s="161"/>
      <c r="FL22" s="195" t="s">
        <v>18</v>
      </c>
      <c r="FM22" s="195"/>
      <c r="FN22" s="160" t="s">
        <v>18</v>
      </c>
      <c r="FO22" s="162"/>
      <c r="FP22" s="178"/>
      <c r="FQ22" s="196"/>
      <c r="FR22" s="196"/>
      <c r="FS22" s="177"/>
      <c r="FT22" s="179"/>
      <c r="FU22" s="163"/>
      <c r="FV22" s="180"/>
    </row>
    <row r="23" spans="1:178" x14ac:dyDescent="0.2">
      <c r="A23" s="192">
        <v>17</v>
      </c>
      <c r="B23" s="296"/>
      <c r="C23" s="278" t="s">
        <v>62</v>
      </c>
      <c r="D23" s="221" t="s">
        <v>172</v>
      </c>
      <c r="E23" s="206">
        <v>30</v>
      </c>
      <c r="F23" s="229">
        <v>12</v>
      </c>
      <c r="G23" s="229">
        <v>0</v>
      </c>
      <c r="H23" s="229">
        <v>0</v>
      </c>
      <c r="I23" s="229">
        <v>1</v>
      </c>
      <c r="J23" s="229">
        <v>1</v>
      </c>
      <c r="K23" s="212">
        <f t="shared" si="4"/>
        <v>17</v>
      </c>
      <c r="L23" s="178"/>
      <c r="M23" s="196" t="s">
        <v>18</v>
      </c>
      <c r="N23" s="196" t="s">
        <v>18</v>
      </c>
      <c r="O23" s="177"/>
      <c r="P23" s="179"/>
      <c r="Q23" s="178"/>
      <c r="R23" s="196" t="s">
        <v>18</v>
      </c>
      <c r="S23" s="196" t="s">
        <v>18</v>
      </c>
      <c r="T23" s="177"/>
      <c r="U23" s="179"/>
      <c r="V23" s="178"/>
      <c r="W23" s="196" t="s">
        <v>18</v>
      </c>
      <c r="X23" s="196" t="s">
        <v>18</v>
      </c>
      <c r="Y23" s="177"/>
      <c r="Z23" s="179"/>
      <c r="AA23" s="178"/>
      <c r="AB23" s="196" t="s">
        <v>18</v>
      </c>
      <c r="AC23" s="196" t="s">
        <v>18</v>
      </c>
      <c r="AD23" s="177"/>
      <c r="AE23" s="179"/>
      <c r="AF23" s="178"/>
      <c r="AG23" s="196" t="s">
        <v>18</v>
      </c>
      <c r="AH23" s="196" t="s">
        <v>18</v>
      </c>
      <c r="AI23" s="177"/>
      <c r="AJ23" s="179"/>
      <c r="AK23" s="178"/>
      <c r="AL23" s="196" t="s">
        <v>18</v>
      </c>
      <c r="AM23" s="196" t="s">
        <v>18</v>
      </c>
      <c r="AN23" s="177"/>
      <c r="AO23" s="179"/>
      <c r="AP23" s="178" t="s">
        <v>18</v>
      </c>
      <c r="AQ23" s="196" t="s">
        <v>18</v>
      </c>
      <c r="AR23" s="196" t="s">
        <v>18</v>
      </c>
      <c r="AS23" s="177" t="s">
        <v>18</v>
      </c>
      <c r="AT23" s="179" t="s">
        <v>18</v>
      </c>
      <c r="AU23" s="178"/>
      <c r="AV23" s="196" t="s">
        <v>18</v>
      </c>
      <c r="AW23" s="196" t="s">
        <v>18</v>
      </c>
      <c r="AX23" s="177"/>
      <c r="AY23" s="179"/>
      <c r="AZ23" s="178"/>
      <c r="BA23" s="196" t="s">
        <v>18</v>
      </c>
      <c r="BB23" s="196" t="s">
        <v>18</v>
      </c>
      <c r="BC23" s="177"/>
      <c r="BD23" s="179"/>
      <c r="BE23" s="178"/>
      <c r="BF23" s="196" t="s">
        <v>18</v>
      </c>
      <c r="BG23" s="196" t="s">
        <v>18</v>
      </c>
      <c r="BH23" s="177"/>
      <c r="BI23" s="179"/>
      <c r="BJ23" s="178"/>
      <c r="BK23" s="196" t="s">
        <v>18</v>
      </c>
      <c r="BL23" s="196" t="s">
        <v>18</v>
      </c>
      <c r="BM23" s="177"/>
      <c r="BN23" s="179"/>
      <c r="BO23" s="178"/>
      <c r="BP23" s="196" t="s">
        <v>18</v>
      </c>
      <c r="BQ23" s="196" t="s">
        <v>18</v>
      </c>
      <c r="BR23" s="177"/>
      <c r="BS23" s="179"/>
      <c r="BT23" s="178"/>
      <c r="BU23" s="196" t="s">
        <v>18</v>
      </c>
      <c r="BV23" s="196" t="s">
        <v>18</v>
      </c>
      <c r="BW23" s="177"/>
      <c r="BX23" s="179"/>
      <c r="BY23" s="178" t="s">
        <v>18</v>
      </c>
      <c r="BZ23" s="196" t="s">
        <v>18</v>
      </c>
      <c r="CA23" s="196" t="s">
        <v>18</v>
      </c>
      <c r="CB23" s="177" t="s">
        <v>18</v>
      </c>
      <c r="CC23" s="179" t="s">
        <v>18</v>
      </c>
      <c r="CD23" s="178"/>
      <c r="CE23" s="196" t="s">
        <v>18</v>
      </c>
      <c r="CF23" s="196" t="s">
        <v>18</v>
      </c>
      <c r="CG23" s="177"/>
      <c r="CH23" s="179"/>
      <c r="CI23" s="178"/>
      <c r="CJ23" s="196" t="s">
        <v>18</v>
      </c>
      <c r="CK23" s="196" t="s">
        <v>18</v>
      </c>
      <c r="CL23" s="177"/>
      <c r="CM23" s="179"/>
      <c r="CN23" s="178"/>
      <c r="CO23" s="196" t="s">
        <v>18</v>
      </c>
      <c r="CP23" s="196" t="s">
        <v>18</v>
      </c>
      <c r="CQ23" s="177"/>
      <c r="CR23" s="179"/>
      <c r="CS23" s="178"/>
      <c r="CT23" s="196" t="s">
        <v>18</v>
      </c>
      <c r="CU23" s="196" t="s">
        <v>18</v>
      </c>
      <c r="CV23" s="177"/>
      <c r="CW23" s="179"/>
      <c r="CX23" s="178"/>
      <c r="CY23" s="196" t="s">
        <v>18</v>
      </c>
      <c r="CZ23" s="196" t="s">
        <v>18</v>
      </c>
      <c r="DA23" s="177"/>
      <c r="DB23" s="179"/>
      <c r="DC23" s="178"/>
      <c r="DD23" s="196" t="s">
        <v>18</v>
      </c>
      <c r="DE23" s="196" t="s">
        <v>18</v>
      </c>
      <c r="DF23" s="177"/>
      <c r="DG23" s="179"/>
      <c r="DH23" s="178" t="s">
        <v>18</v>
      </c>
      <c r="DI23" s="196" t="s">
        <v>18</v>
      </c>
      <c r="DJ23" s="196" t="s">
        <v>18</v>
      </c>
      <c r="DK23" s="177" t="s">
        <v>18</v>
      </c>
      <c r="DL23" s="179" t="s">
        <v>18</v>
      </c>
      <c r="DM23" s="178"/>
      <c r="DN23" s="196" t="s">
        <v>18</v>
      </c>
      <c r="DO23" s="196" t="s">
        <v>18</v>
      </c>
      <c r="DP23" s="177"/>
      <c r="DQ23" s="179"/>
      <c r="DR23" s="178"/>
      <c r="DS23" s="196" t="s">
        <v>18</v>
      </c>
      <c r="DT23" s="196" t="s">
        <v>18</v>
      </c>
      <c r="DU23" s="177"/>
      <c r="DV23" s="179"/>
      <c r="DW23" s="178"/>
      <c r="DX23" s="196" t="s">
        <v>18</v>
      </c>
      <c r="DY23" s="196" t="s">
        <v>18</v>
      </c>
      <c r="DZ23" s="177"/>
      <c r="EA23" s="179"/>
      <c r="EB23" s="178"/>
      <c r="EC23" s="196" t="s">
        <v>18</v>
      </c>
      <c r="ED23" s="196" t="s">
        <v>18</v>
      </c>
      <c r="EE23" s="177"/>
      <c r="EF23" s="179"/>
      <c r="EG23" s="178"/>
      <c r="EH23" s="196" t="s">
        <v>18</v>
      </c>
      <c r="EI23" s="196" t="s">
        <v>18</v>
      </c>
      <c r="EJ23" s="177"/>
      <c r="EK23" s="179"/>
      <c r="EL23" s="178"/>
      <c r="EM23" s="196" t="s">
        <v>18</v>
      </c>
      <c r="EN23" s="196" t="s">
        <v>18</v>
      </c>
      <c r="EO23" s="177"/>
      <c r="EP23" s="179"/>
      <c r="EQ23" s="178" t="s">
        <v>18</v>
      </c>
      <c r="ER23" s="196" t="s">
        <v>18</v>
      </c>
      <c r="ES23" s="196" t="s">
        <v>18</v>
      </c>
      <c r="ET23" s="177" t="s">
        <v>18</v>
      </c>
      <c r="EU23" s="179" t="s">
        <v>18</v>
      </c>
      <c r="EV23" s="178"/>
      <c r="EW23" s="196" t="s">
        <v>18</v>
      </c>
      <c r="EX23" s="196" t="s">
        <v>18</v>
      </c>
      <c r="EY23" s="177"/>
      <c r="EZ23" s="179"/>
      <c r="FA23" s="178"/>
      <c r="FB23" s="196" t="s">
        <v>18</v>
      </c>
      <c r="FC23" s="196" t="s">
        <v>18</v>
      </c>
      <c r="FD23" s="177"/>
      <c r="FE23" s="179"/>
      <c r="FF23" s="178"/>
      <c r="FG23" s="196" t="s">
        <v>18</v>
      </c>
      <c r="FH23" s="196" t="s">
        <v>18</v>
      </c>
      <c r="FI23" s="177"/>
      <c r="FJ23" s="179"/>
      <c r="FK23" s="178"/>
      <c r="FL23" s="196" t="s">
        <v>18</v>
      </c>
      <c r="FM23" s="196" t="s">
        <v>18</v>
      </c>
      <c r="FN23" s="177"/>
      <c r="FO23" s="179"/>
      <c r="FP23" s="178">
        <f t="shared" si="5"/>
        <v>0</v>
      </c>
      <c r="FQ23" s="196" t="str">
        <f t="shared" si="0"/>
        <v>-</v>
      </c>
      <c r="FR23" s="196" t="str">
        <f t="shared" si="1"/>
        <v>-</v>
      </c>
      <c r="FS23" s="177">
        <f t="shared" si="2"/>
        <v>0</v>
      </c>
      <c r="FT23" s="179">
        <f t="shared" si="3"/>
        <v>0</v>
      </c>
      <c r="FU23" s="163">
        <f t="shared" si="6"/>
        <v>0</v>
      </c>
      <c r="FV23" s="180" t="e">
        <f>SUM(#REF!)</f>
        <v>#REF!</v>
      </c>
    </row>
    <row r="24" spans="1:178" ht="12.75" customHeight="1" x14ac:dyDescent="0.2">
      <c r="A24" s="192">
        <v>18</v>
      </c>
      <c r="B24" s="296"/>
      <c r="C24" s="279"/>
      <c r="D24" s="221" t="s">
        <v>124</v>
      </c>
      <c r="E24" s="206">
        <v>20</v>
      </c>
      <c r="F24" s="229">
        <v>5</v>
      </c>
      <c r="G24" s="229">
        <v>0</v>
      </c>
      <c r="H24" s="229">
        <v>1</v>
      </c>
      <c r="I24" s="229">
        <v>0</v>
      </c>
      <c r="J24" s="229">
        <v>0</v>
      </c>
      <c r="K24" s="212">
        <f t="shared" ref="K24" si="14">E24-F24-G24-H24-I24</f>
        <v>14</v>
      </c>
      <c r="L24" s="178"/>
      <c r="M24" s="196" t="s">
        <v>18</v>
      </c>
      <c r="N24" s="196"/>
      <c r="O24" s="177" t="s">
        <v>18</v>
      </c>
      <c r="P24" s="179"/>
      <c r="Q24" s="178"/>
      <c r="R24" s="196" t="s">
        <v>18</v>
      </c>
      <c r="S24" s="196"/>
      <c r="T24" s="177" t="s">
        <v>18</v>
      </c>
      <c r="U24" s="179"/>
      <c r="V24" s="178"/>
      <c r="W24" s="196" t="s">
        <v>18</v>
      </c>
      <c r="X24" s="196"/>
      <c r="Y24" s="177" t="s">
        <v>18</v>
      </c>
      <c r="Z24" s="179"/>
      <c r="AA24" s="178"/>
      <c r="AB24" s="196" t="s">
        <v>18</v>
      </c>
      <c r="AC24" s="196"/>
      <c r="AD24" s="177" t="s">
        <v>18</v>
      </c>
      <c r="AE24" s="179"/>
      <c r="AF24" s="178"/>
      <c r="AG24" s="196" t="s">
        <v>18</v>
      </c>
      <c r="AH24" s="196"/>
      <c r="AI24" s="177" t="s">
        <v>18</v>
      </c>
      <c r="AJ24" s="179"/>
      <c r="AK24" s="178"/>
      <c r="AL24" s="196" t="s">
        <v>18</v>
      </c>
      <c r="AM24" s="196"/>
      <c r="AN24" s="177" t="s">
        <v>18</v>
      </c>
      <c r="AO24" s="179"/>
      <c r="AP24" s="161" t="s">
        <v>18</v>
      </c>
      <c r="AQ24" s="195" t="s">
        <v>18</v>
      </c>
      <c r="AR24" s="195" t="s">
        <v>18</v>
      </c>
      <c r="AS24" s="160" t="s">
        <v>18</v>
      </c>
      <c r="AT24" s="162" t="s">
        <v>18</v>
      </c>
      <c r="AU24" s="178"/>
      <c r="AV24" s="196" t="s">
        <v>18</v>
      </c>
      <c r="AW24" s="196"/>
      <c r="AX24" s="177" t="s">
        <v>18</v>
      </c>
      <c r="AY24" s="179"/>
      <c r="AZ24" s="178"/>
      <c r="BA24" s="196" t="s">
        <v>18</v>
      </c>
      <c r="BB24" s="196"/>
      <c r="BC24" s="177" t="s">
        <v>18</v>
      </c>
      <c r="BD24" s="179"/>
      <c r="BE24" s="178"/>
      <c r="BF24" s="196" t="s">
        <v>18</v>
      </c>
      <c r="BG24" s="196"/>
      <c r="BH24" s="177" t="s">
        <v>18</v>
      </c>
      <c r="BI24" s="179"/>
      <c r="BJ24" s="178"/>
      <c r="BK24" s="196" t="s">
        <v>18</v>
      </c>
      <c r="BL24" s="196"/>
      <c r="BM24" s="177" t="s">
        <v>18</v>
      </c>
      <c r="BN24" s="179"/>
      <c r="BO24" s="178"/>
      <c r="BP24" s="196" t="s">
        <v>18</v>
      </c>
      <c r="BQ24" s="196"/>
      <c r="BR24" s="177" t="s">
        <v>18</v>
      </c>
      <c r="BS24" s="179"/>
      <c r="BT24" s="178"/>
      <c r="BU24" s="196" t="s">
        <v>18</v>
      </c>
      <c r="BV24" s="196"/>
      <c r="BW24" s="177" t="s">
        <v>18</v>
      </c>
      <c r="BX24" s="179"/>
      <c r="BY24" s="161" t="s">
        <v>18</v>
      </c>
      <c r="BZ24" s="195" t="s">
        <v>18</v>
      </c>
      <c r="CA24" s="195" t="s">
        <v>18</v>
      </c>
      <c r="CB24" s="160" t="s">
        <v>18</v>
      </c>
      <c r="CC24" s="162" t="s">
        <v>18</v>
      </c>
      <c r="CD24" s="178"/>
      <c r="CE24" s="196" t="s">
        <v>18</v>
      </c>
      <c r="CF24" s="196"/>
      <c r="CG24" s="177" t="s">
        <v>18</v>
      </c>
      <c r="CH24" s="179"/>
      <c r="CI24" s="178"/>
      <c r="CJ24" s="196" t="s">
        <v>18</v>
      </c>
      <c r="CK24" s="196"/>
      <c r="CL24" s="177" t="s">
        <v>18</v>
      </c>
      <c r="CM24" s="179"/>
      <c r="CN24" s="178"/>
      <c r="CO24" s="196" t="s">
        <v>18</v>
      </c>
      <c r="CP24" s="196"/>
      <c r="CQ24" s="177" t="s">
        <v>18</v>
      </c>
      <c r="CR24" s="179"/>
      <c r="CS24" s="178"/>
      <c r="CT24" s="196" t="s">
        <v>18</v>
      </c>
      <c r="CU24" s="196"/>
      <c r="CV24" s="177" t="s">
        <v>18</v>
      </c>
      <c r="CW24" s="179"/>
      <c r="CX24" s="178"/>
      <c r="CY24" s="196" t="s">
        <v>18</v>
      </c>
      <c r="CZ24" s="196"/>
      <c r="DA24" s="177" t="s">
        <v>18</v>
      </c>
      <c r="DB24" s="179"/>
      <c r="DC24" s="178"/>
      <c r="DD24" s="196" t="s">
        <v>18</v>
      </c>
      <c r="DE24" s="196"/>
      <c r="DF24" s="177" t="s">
        <v>18</v>
      </c>
      <c r="DG24" s="179"/>
      <c r="DH24" s="161" t="s">
        <v>18</v>
      </c>
      <c r="DI24" s="195" t="s">
        <v>18</v>
      </c>
      <c r="DJ24" s="195" t="s">
        <v>18</v>
      </c>
      <c r="DK24" s="160" t="s">
        <v>18</v>
      </c>
      <c r="DL24" s="162" t="s">
        <v>18</v>
      </c>
      <c r="DM24" s="178"/>
      <c r="DN24" s="196" t="s">
        <v>18</v>
      </c>
      <c r="DO24" s="196"/>
      <c r="DP24" s="177" t="s">
        <v>18</v>
      </c>
      <c r="DQ24" s="179"/>
      <c r="DR24" s="178"/>
      <c r="DS24" s="196" t="s">
        <v>18</v>
      </c>
      <c r="DT24" s="196"/>
      <c r="DU24" s="177" t="s">
        <v>18</v>
      </c>
      <c r="DV24" s="179"/>
      <c r="DW24" s="178"/>
      <c r="DX24" s="196" t="s">
        <v>18</v>
      </c>
      <c r="DY24" s="196"/>
      <c r="DZ24" s="177" t="s">
        <v>18</v>
      </c>
      <c r="EA24" s="179"/>
      <c r="EB24" s="178"/>
      <c r="EC24" s="196" t="s">
        <v>18</v>
      </c>
      <c r="ED24" s="196"/>
      <c r="EE24" s="177" t="s">
        <v>18</v>
      </c>
      <c r="EF24" s="179"/>
      <c r="EG24" s="178"/>
      <c r="EH24" s="196" t="s">
        <v>18</v>
      </c>
      <c r="EI24" s="196"/>
      <c r="EJ24" s="177" t="s">
        <v>18</v>
      </c>
      <c r="EK24" s="179"/>
      <c r="EL24" s="178"/>
      <c r="EM24" s="196" t="s">
        <v>18</v>
      </c>
      <c r="EN24" s="196"/>
      <c r="EO24" s="177" t="s">
        <v>18</v>
      </c>
      <c r="EP24" s="179"/>
      <c r="EQ24" s="161" t="s">
        <v>18</v>
      </c>
      <c r="ER24" s="195" t="s">
        <v>18</v>
      </c>
      <c r="ES24" s="195" t="s">
        <v>18</v>
      </c>
      <c r="ET24" s="160" t="s">
        <v>18</v>
      </c>
      <c r="EU24" s="162" t="s">
        <v>18</v>
      </c>
      <c r="EV24" s="178"/>
      <c r="EW24" s="196" t="s">
        <v>18</v>
      </c>
      <c r="EX24" s="196"/>
      <c r="EY24" s="177" t="s">
        <v>18</v>
      </c>
      <c r="EZ24" s="179"/>
      <c r="FA24" s="178"/>
      <c r="FB24" s="196" t="s">
        <v>18</v>
      </c>
      <c r="FC24" s="196"/>
      <c r="FD24" s="177" t="s">
        <v>18</v>
      </c>
      <c r="FE24" s="179"/>
      <c r="FF24" s="178"/>
      <c r="FG24" s="196" t="s">
        <v>18</v>
      </c>
      <c r="FH24" s="196"/>
      <c r="FI24" s="177" t="s">
        <v>18</v>
      </c>
      <c r="FJ24" s="179"/>
      <c r="FK24" s="178"/>
      <c r="FL24" s="196" t="s">
        <v>18</v>
      </c>
      <c r="FM24" s="196"/>
      <c r="FN24" s="177" t="s">
        <v>18</v>
      </c>
      <c r="FO24" s="179"/>
      <c r="FP24" s="178"/>
      <c r="FQ24" s="196"/>
      <c r="FR24" s="196"/>
      <c r="FS24" s="177"/>
      <c r="FT24" s="179"/>
      <c r="FU24" s="180"/>
      <c r="FV24" s="180"/>
    </row>
    <row r="25" spans="1:178" x14ac:dyDescent="0.2">
      <c r="A25" s="148"/>
      <c r="B25" s="297"/>
      <c r="C25" s="151"/>
      <c r="D25" s="175" t="s">
        <v>22</v>
      </c>
      <c r="E25" s="186">
        <f>SUM(E7:E24)</f>
        <v>510</v>
      </c>
      <c r="F25" s="165">
        <f>SUM(F7:F24)</f>
        <v>162</v>
      </c>
      <c r="G25" s="165">
        <f t="shared" ref="G25:K25" si="15">SUM(G7:G24)</f>
        <v>1</v>
      </c>
      <c r="H25" s="165">
        <f t="shared" si="15"/>
        <v>11</v>
      </c>
      <c r="I25" s="165">
        <f t="shared" si="15"/>
        <v>7</v>
      </c>
      <c r="J25" s="165">
        <f t="shared" si="15"/>
        <v>7</v>
      </c>
      <c r="K25" s="166">
        <f t="shared" si="15"/>
        <v>329</v>
      </c>
      <c r="L25" s="164">
        <f t="shared" ref="L25:P25" si="16">SUM(L7:L23)</f>
        <v>0</v>
      </c>
      <c r="M25" s="165">
        <f t="shared" si="16"/>
        <v>0</v>
      </c>
      <c r="N25" s="165">
        <f t="shared" si="16"/>
        <v>0</v>
      </c>
      <c r="O25" s="165">
        <f t="shared" si="16"/>
        <v>0</v>
      </c>
      <c r="P25" s="166">
        <f t="shared" si="16"/>
        <v>0</v>
      </c>
      <c r="Q25" s="164">
        <f t="shared" ref="Q25:AO25" si="17">SUM(Q7:Q23)</f>
        <v>0</v>
      </c>
      <c r="R25" s="165">
        <f t="shared" si="17"/>
        <v>0</v>
      </c>
      <c r="S25" s="165">
        <f t="shared" si="17"/>
        <v>0</v>
      </c>
      <c r="T25" s="165">
        <f t="shared" si="17"/>
        <v>0</v>
      </c>
      <c r="U25" s="166">
        <f t="shared" si="17"/>
        <v>0</v>
      </c>
      <c r="V25" s="164">
        <f t="shared" si="17"/>
        <v>0</v>
      </c>
      <c r="W25" s="165">
        <f t="shared" si="17"/>
        <v>0</v>
      </c>
      <c r="X25" s="165">
        <f t="shared" si="17"/>
        <v>0</v>
      </c>
      <c r="Y25" s="165">
        <f t="shared" si="17"/>
        <v>0</v>
      </c>
      <c r="Z25" s="166">
        <f t="shared" si="17"/>
        <v>0</v>
      </c>
      <c r="AA25" s="164">
        <f t="shared" si="17"/>
        <v>0</v>
      </c>
      <c r="AB25" s="165">
        <f t="shared" si="17"/>
        <v>0</v>
      </c>
      <c r="AC25" s="165">
        <f t="shared" si="17"/>
        <v>0</v>
      </c>
      <c r="AD25" s="165">
        <f t="shared" si="17"/>
        <v>0</v>
      </c>
      <c r="AE25" s="166">
        <f t="shared" si="17"/>
        <v>0</v>
      </c>
      <c r="AF25" s="164">
        <f t="shared" si="17"/>
        <v>0</v>
      </c>
      <c r="AG25" s="165">
        <f t="shared" si="17"/>
        <v>0</v>
      </c>
      <c r="AH25" s="165">
        <f t="shared" si="17"/>
        <v>0</v>
      </c>
      <c r="AI25" s="165">
        <f t="shared" si="17"/>
        <v>0</v>
      </c>
      <c r="AJ25" s="166">
        <f t="shared" si="17"/>
        <v>0</v>
      </c>
      <c r="AK25" s="164">
        <f t="shared" si="17"/>
        <v>0</v>
      </c>
      <c r="AL25" s="165">
        <f t="shared" si="17"/>
        <v>0</v>
      </c>
      <c r="AM25" s="165">
        <f t="shared" si="17"/>
        <v>0</v>
      </c>
      <c r="AN25" s="165">
        <f t="shared" si="17"/>
        <v>0</v>
      </c>
      <c r="AO25" s="166">
        <f t="shared" si="17"/>
        <v>0</v>
      </c>
      <c r="AP25" s="164">
        <f>SUM(AP7:AP23)</f>
        <v>0</v>
      </c>
      <c r="AQ25" s="165">
        <f>SUM(AQ7:AQ23)</f>
        <v>0</v>
      </c>
      <c r="AR25" s="165">
        <f>SUM(AR7:AR23)</f>
        <v>0</v>
      </c>
      <c r="AS25" s="165">
        <f>SUM(AS7:AS23)</f>
        <v>0</v>
      </c>
      <c r="AT25" s="166">
        <f>SUM(AT7:AT23)</f>
        <v>0</v>
      </c>
      <c r="AU25" s="164">
        <f t="shared" ref="AU25:BX25" si="18">SUM(AU7:AU23)</f>
        <v>0</v>
      </c>
      <c r="AV25" s="165">
        <f t="shared" si="18"/>
        <v>0</v>
      </c>
      <c r="AW25" s="165">
        <f t="shared" si="18"/>
        <v>0</v>
      </c>
      <c r="AX25" s="165">
        <f t="shared" si="18"/>
        <v>0</v>
      </c>
      <c r="AY25" s="166">
        <f t="shared" si="18"/>
        <v>0</v>
      </c>
      <c r="AZ25" s="164">
        <f t="shared" si="18"/>
        <v>0</v>
      </c>
      <c r="BA25" s="165">
        <f t="shared" si="18"/>
        <v>0</v>
      </c>
      <c r="BB25" s="165">
        <f t="shared" si="18"/>
        <v>0</v>
      </c>
      <c r="BC25" s="165">
        <f t="shared" si="18"/>
        <v>0</v>
      </c>
      <c r="BD25" s="166">
        <f t="shared" si="18"/>
        <v>0</v>
      </c>
      <c r="BE25" s="164">
        <f t="shared" si="18"/>
        <v>0</v>
      </c>
      <c r="BF25" s="165">
        <f t="shared" si="18"/>
        <v>0</v>
      </c>
      <c r="BG25" s="165">
        <f t="shared" si="18"/>
        <v>0</v>
      </c>
      <c r="BH25" s="165">
        <f t="shared" si="18"/>
        <v>0</v>
      </c>
      <c r="BI25" s="166">
        <f t="shared" si="18"/>
        <v>0</v>
      </c>
      <c r="BJ25" s="164">
        <f t="shared" si="18"/>
        <v>0</v>
      </c>
      <c r="BK25" s="165">
        <f t="shared" si="18"/>
        <v>0</v>
      </c>
      <c r="BL25" s="165">
        <f t="shared" si="18"/>
        <v>0</v>
      </c>
      <c r="BM25" s="165">
        <f t="shared" si="18"/>
        <v>0</v>
      </c>
      <c r="BN25" s="166">
        <f t="shared" si="18"/>
        <v>0</v>
      </c>
      <c r="BO25" s="164">
        <f t="shared" si="18"/>
        <v>0</v>
      </c>
      <c r="BP25" s="165">
        <f t="shared" si="18"/>
        <v>0</v>
      </c>
      <c r="BQ25" s="165">
        <f t="shared" si="18"/>
        <v>0</v>
      </c>
      <c r="BR25" s="165">
        <f t="shared" si="18"/>
        <v>0</v>
      </c>
      <c r="BS25" s="166">
        <f t="shared" si="18"/>
        <v>0</v>
      </c>
      <c r="BT25" s="164">
        <f t="shared" si="18"/>
        <v>0</v>
      </c>
      <c r="BU25" s="165">
        <f t="shared" si="18"/>
        <v>0</v>
      </c>
      <c r="BV25" s="165">
        <f t="shared" si="18"/>
        <v>0</v>
      </c>
      <c r="BW25" s="165">
        <f t="shared" si="18"/>
        <v>0</v>
      </c>
      <c r="BX25" s="166">
        <f t="shared" si="18"/>
        <v>0</v>
      </c>
      <c r="BY25" s="164">
        <f>SUM(BY7:BY23)</f>
        <v>0</v>
      </c>
      <c r="BZ25" s="165">
        <f>SUM(BZ7:BZ23)</f>
        <v>0</v>
      </c>
      <c r="CA25" s="165">
        <f>SUM(CA7:CA23)</f>
        <v>0</v>
      </c>
      <c r="CB25" s="165">
        <f>SUM(CB7:CB23)</f>
        <v>0</v>
      </c>
      <c r="CC25" s="166">
        <f>SUM(CC7:CC23)</f>
        <v>0</v>
      </c>
      <c r="CD25" s="164">
        <f t="shared" ref="CD25:CM25" si="19">SUM(CD7:CD23)</f>
        <v>0</v>
      </c>
      <c r="CE25" s="165">
        <f t="shared" si="19"/>
        <v>0</v>
      </c>
      <c r="CF25" s="165">
        <f t="shared" si="19"/>
        <v>0</v>
      </c>
      <c r="CG25" s="165">
        <f t="shared" si="19"/>
        <v>0</v>
      </c>
      <c r="CH25" s="166">
        <f t="shared" si="19"/>
        <v>0</v>
      </c>
      <c r="CI25" s="164">
        <f t="shared" si="19"/>
        <v>0</v>
      </c>
      <c r="CJ25" s="165">
        <f t="shared" si="19"/>
        <v>0</v>
      </c>
      <c r="CK25" s="165">
        <f t="shared" si="19"/>
        <v>0</v>
      </c>
      <c r="CL25" s="165">
        <f t="shared" si="19"/>
        <v>0</v>
      </c>
      <c r="CM25" s="166">
        <f t="shared" si="19"/>
        <v>0</v>
      </c>
      <c r="CN25" s="164">
        <f t="shared" ref="CN25:FO25" si="20">SUM(CN7:CN23)</f>
        <v>0</v>
      </c>
      <c r="CO25" s="165">
        <f t="shared" si="20"/>
        <v>0</v>
      </c>
      <c r="CP25" s="165">
        <f t="shared" si="20"/>
        <v>0</v>
      </c>
      <c r="CQ25" s="165">
        <f t="shared" si="20"/>
        <v>0</v>
      </c>
      <c r="CR25" s="166">
        <f t="shared" si="20"/>
        <v>0</v>
      </c>
      <c r="CS25" s="164">
        <f t="shared" ref="CS25:EP25" si="21">SUM(CS7:CS23)</f>
        <v>0</v>
      </c>
      <c r="CT25" s="165">
        <f t="shared" si="21"/>
        <v>0</v>
      </c>
      <c r="CU25" s="165">
        <f t="shared" si="21"/>
        <v>0</v>
      </c>
      <c r="CV25" s="165">
        <f t="shared" si="21"/>
        <v>0</v>
      </c>
      <c r="CW25" s="166">
        <f t="shared" si="21"/>
        <v>0</v>
      </c>
      <c r="CX25" s="164">
        <f t="shared" si="21"/>
        <v>0</v>
      </c>
      <c r="CY25" s="165">
        <f t="shared" si="21"/>
        <v>0</v>
      </c>
      <c r="CZ25" s="165">
        <f t="shared" si="21"/>
        <v>0</v>
      </c>
      <c r="DA25" s="165">
        <f t="shared" si="21"/>
        <v>0</v>
      </c>
      <c r="DB25" s="166">
        <f t="shared" si="21"/>
        <v>0</v>
      </c>
      <c r="DC25" s="164">
        <f t="shared" si="21"/>
        <v>0</v>
      </c>
      <c r="DD25" s="165">
        <f t="shared" si="21"/>
        <v>0</v>
      </c>
      <c r="DE25" s="165">
        <f t="shared" si="21"/>
        <v>0</v>
      </c>
      <c r="DF25" s="165">
        <f t="shared" si="21"/>
        <v>0</v>
      </c>
      <c r="DG25" s="166">
        <f t="shared" si="21"/>
        <v>0</v>
      </c>
      <c r="DH25" s="164">
        <f>SUM(DH7:DH23)</f>
        <v>0</v>
      </c>
      <c r="DI25" s="165">
        <f>SUM(DI7:DI23)</f>
        <v>0</v>
      </c>
      <c r="DJ25" s="165">
        <f>SUM(DJ7:DJ23)</f>
        <v>0</v>
      </c>
      <c r="DK25" s="165">
        <f>SUM(DK7:DK23)</f>
        <v>0</v>
      </c>
      <c r="DL25" s="166">
        <f>SUM(DL7:DL23)</f>
        <v>0</v>
      </c>
      <c r="DM25" s="164">
        <f t="shared" si="21"/>
        <v>0</v>
      </c>
      <c r="DN25" s="165">
        <f t="shared" si="21"/>
        <v>0</v>
      </c>
      <c r="DO25" s="165">
        <f t="shared" si="21"/>
        <v>0</v>
      </c>
      <c r="DP25" s="165">
        <f t="shared" si="21"/>
        <v>0</v>
      </c>
      <c r="DQ25" s="166">
        <f t="shared" si="21"/>
        <v>0</v>
      </c>
      <c r="DR25" s="164">
        <f t="shared" si="21"/>
        <v>0</v>
      </c>
      <c r="DS25" s="165">
        <f t="shared" si="21"/>
        <v>0</v>
      </c>
      <c r="DT25" s="165">
        <f t="shared" si="21"/>
        <v>0</v>
      </c>
      <c r="DU25" s="165">
        <f t="shared" si="21"/>
        <v>0</v>
      </c>
      <c r="DV25" s="166">
        <f t="shared" si="21"/>
        <v>0</v>
      </c>
      <c r="DW25" s="164">
        <f t="shared" si="21"/>
        <v>0</v>
      </c>
      <c r="DX25" s="165">
        <f t="shared" si="21"/>
        <v>0</v>
      </c>
      <c r="DY25" s="165">
        <f t="shared" si="21"/>
        <v>0</v>
      </c>
      <c r="DZ25" s="165">
        <f t="shared" si="21"/>
        <v>0</v>
      </c>
      <c r="EA25" s="166">
        <f t="shared" si="21"/>
        <v>0</v>
      </c>
      <c r="EB25" s="164">
        <f t="shared" si="21"/>
        <v>0</v>
      </c>
      <c r="EC25" s="165">
        <f t="shared" si="21"/>
        <v>0</v>
      </c>
      <c r="ED25" s="165">
        <f t="shared" si="21"/>
        <v>0</v>
      </c>
      <c r="EE25" s="165">
        <f t="shared" si="21"/>
        <v>0</v>
      </c>
      <c r="EF25" s="166">
        <f t="shared" si="21"/>
        <v>0</v>
      </c>
      <c r="EG25" s="164">
        <f t="shared" si="21"/>
        <v>0</v>
      </c>
      <c r="EH25" s="165">
        <f t="shared" si="21"/>
        <v>0</v>
      </c>
      <c r="EI25" s="165">
        <f t="shared" si="21"/>
        <v>0</v>
      </c>
      <c r="EJ25" s="165">
        <f t="shared" si="21"/>
        <v>0</v>
      </c>
      <c r="EK25" s="166">
        <f t="shared" si="21"/>
        <v>0</v>
      </c>
      <c r="EL25" s="164">
        <f t="shared" si="21"/>
        <v>0</v>
      </c>
      <c r="EM25" s="165">
        <f t="shared" si="21"/>
        <v>0</v>
      </c>
      <c r="EN25" s="165">
        <f t="shared" si="21"/>
        <v>0</v>
      </c>
      <c r="EO25" s="165">
        <f t="shared" si="21"/>
        <v>0</v>
      </c>
      <c r="EP25" s="166">
        <f t="shared" si="21"/>
        <v>0</v>
      </c>
      <c r="EQ25" s="164">
        <f>SUM(EQ7:EQ23)</f>
        <v>0</v>
      </c>
      <c r="ER25" s="165">
        <f>SUM(ER7:ER23)</f>
        <v>0</v>
      </c>
      <c r="ES25" s="165">
        <f>SUM(ES7:ES23)</f>
        <v>0</v>
      </c>
      <c r="ET25" s="165">
        <f>SUM(ET7:ET23)</f>
        <v>0</v>
      </c>
      <c r="EU25" s="166">
        <f>SUM(EU7:EU23)</f>
        <v>0</v>
      </c>
      <c r="EV25" s="164">
        <f t="shared" ref="EV25:FJ25" si="22">SUM(EV7:EV23)</f>
        <v>0</v>
      </c>
      <c r="EW25" s="165">
        <f t="shared" si="22"/>
        <v>0</v>
      </c>
      <c r="EX25" s="165">
        <f t="shared" si="22"/>
        <v>0</v>
      </c>
      <c r="EY25" s="165">
        <f t="shared" si="22"/>
        <v>0</v>
      </c>
      <c r="EZ25" s="166">
        <f t="shared" si="22"/>
        <v>0</v>
      </c>
      <c r="FA25" s="164">
        <f t="shared" si="22"/>
        <v>0</v>
      </c>
      <c r="FB25" s="165">
        <f t="shared" si="22"/>
        <v>0</v>
      </c>
      <c r="FC25" s="165">
        <f t="shared" si="22"/>
        <v>0</v>
      </c>
      <c r="FD25" s="165">
        <f t="shared" si="22"/>
        <v>0</v>
      </c>
      <c r="FE25" s="166">
        <f t="shared" si="22"/>
        <v>0</v>
      </c>
      <c r="FF25" s="164">
        <f t="shared" si="22"/>
        <v>0</v>
      </c>
      <c r="FG25" s="165">
        <f t="shared" si="22"/>
        <v>0</v>
      </c>
      <c r="FH25" s="165">
        <f t="shared" si="22"/>
        <v>0</v>
      </c>
      <c r="FI25" s="165">
        <f t="shared" si="22"/>
        <v>0</v>
      </c>
      <c r="FJ25" s="166">
        <f t="shared" si="22"/>
        <v>0</v>
      </c>
      <c r="FK25" s="164">
        <f t="shared" si="20"/>
        <v>0</v>
      </c>
      <c r="FL25" s="165">
        <f t="shared" si="20"/>
        <v>0</v>
      </c>
      <c r="FM25" s="165">
        <f t="shared" si="20"/>
        <v>0</v>
      </c>
      <c r="FN25" s="165">
        <f t="shared" si="20"/>
        <v>0</v>
      </c>
      <c r="FO25" s="166">
        <f t="shared" si="20"/>
        <v>0</v>
      </c>
      <c r="FP25" s="164">
        <f>SUM(FP7:FP23)</f>
        <v>0</v>
      </c>
      <c r="FQ25" s="165">
        <f>SUM(FQ7:FQ23)</f>
        <v>0</v>
      </c>
      <c r="FR25" s="165">
        <f>SUM(FR7:FR23)</f>
        <v>0</v>
      </c>
      <c r="FS25" s="165">
        <f>SUM(FS7:FS23)</f>
        <v>0</v>
      </c>
      <c r="FT25" s="166">
        <f>SUM(FT7:FT23)</f>
        <v>0</v>
      </c>
      <c r="FU25" s="180">
        <f t="shared" si="6"/>
        <v>0</v>
      </c>
      <c r="FV25" s="167" t="e">
        <f>SUM(#REF!)</f>
        <v>#REF!</v>
      </c>
    </row>
    <row r="26" spans="1:178" x14ac:dyDescent="0.2">
      <c r="A26" s="150">
        <v>19</v>
      </c>
      <c r="B26" s="282" t="s">
        <v>14</v>
      </c>
      <c r="C26" s="193" t="s">
        <v>100</v>
      </c>
      <c r="D26" s="218" t="s">
        <v>153</v>
      </c>
      <c r="E26" s="152">
        <v>50</v>
      </c>
      <c r="F26" s="157">
        <v>8</v>
      </c>
      <c r="G26" s="157">
        <v>0</v>
      </c>
      <c r="H26" s="157">
        <v>1</v>
      </c>
      <c r="I26" s="157">
        <v>1</v>
      </c>
      <c r="J26" s="157">
        <v>1</v>
      </c>
      <c r="K26" s="152">
        <f t="shared" si="4"/>
        <v>40</v>
      </c>
      <c r="L26" s="213"/>
      <c r="M26" s="214" t="s">
        <v>18</v>
      </c>
      <c r="N26" s="214"/>
      <c r="O26" s="215"/>
      <c r="P26" s="216"/>
      <c r="Q26" s="213"/>
      <c r="R26" s="214" t="s">
        <v>18</v>
      </c>
      <c r="S26" s="214"/>
      <c r="T26" s="215"/>
      <c r="U26" s="216"/>
      <c r="V26" s="213"/>
      <c r="W26" s="214" t="s">
        <v>18</v>
      </c>
      <c r="X26" s="214"/>
      <c r="Y26" s="215"/>
      <c r="Z26" s="216"/>
      <c r="AA26" s="213"/>
      <c r="AB26" s="214" t="s">
        <v>18</v>
      </c>
      <c r="AC26" s="214"/>
      <c r="AD26" s="215"/>
      <c r="AE26" s="216"/>
      <c r="AF26" s="213"/>
      <c r="AG26" s="214" t="s">
        <v>18</v>
      </c>
      <c r="AH26" s="214"/>
      <c r="AI26" s="215"/>
      <c r="AJ26" s="216"/>
      <c r="AK26" s="213"/>
      <c r="AL26" s="214" t="s">
        <v>18</v>
      </c>
      <c r="AM26" s="214"/>
      <c r="AN26" s="215"/>
      <c r="AO26" s="216"/>
      <c r="AP26" s="213" t="s">
        <v>18</v>
      </c>
      <c r="AQ26" s="214" t="s">
        <v>18</v>
      </c>
      <c r="AR26" s="214" t="s">
        <v>18</v>
      </c>
      <c r="AS26" s="215" t="s">
        <v>18</v>
      </c>
      <c r="AT26" s="216" t="s">
        <v>18</v>
      </c>
      <c r="AU26" s="213"/>
      <c r="AV26" s="214" t="s">
        <v>18</v>
      </c>
      <c r="AW26" s="214"/>
      <c r="AX26" s="215"/>
      <c r="AY26" s="216"/>
      <c r="AZ26" s="213"/>
      <c r="BA26" s="214" t="s">
        <v>18</v>
      </c>
      <c r="BB26" s="214"/>
      <c r="BC26" s="215"/>
      <c r="BD26" s="216"/>
      <c r="BE26" s="213"/>
      <c r="BF26" s="214" t="s">
        <v>18</v>
      </c>
      <c r="BG26" s="214"/>
      <c r="BH26" s="215"/>
      <c r="BI26" s="216"/>
      <c r="BJ26" s="213"/>
      <c r="BK26" s="214" t="s">
        <v>18</v>
      </c>
      <c r="BL26" s="214"/>
      <c r="BM26" s="215"/>
      <c r="BN26" s="216"/>
      <c r="BO26" s="213"/>
      <c r="BP26" s="214" t="s">
        <v>18</v>
      </c>
      <c r="BQ26" s="214"/>
      <c r="BR26" s="215"/>
      <c r="BS26" s="216"/>
      <c r="BT26" s="213"/>
      <c r="BU26" s="214" t="s">
        <v>18</v>
      </c>
      <c r="BV26" s="214"/>
      <c r="BW26" s="215"/>
      <c r="BX26" s="216"/>
      <c r="BY26" s="213" t="s">
        <v>18</v>
      </c>
      <c r="BZ26" s="214" t="s">
        <v>18</v>
      </c>
      <c r="CA26" s="214" t="s">
        <v>18</v>
      </c>
      <c r="CB26" s="215" t="s">
        <v>18</v>
      </c>
      <c r="CC26" s="216" t="s">
        <v>18</v>
      </c>
      <c r="CD26" s="213"/>
      <c r="CE26" s="214" t="s">
        <v>18</v>
      </c>
      <c r="CF26" s="214"/>
      <c r="CG26" s="215"/>
      <c r="CH26" s="216"/>
      <c r="CI26" s="213"/>
      <c r="CJ26" s="214" t="s">
        <v>18</v>
      </c>
      <c r="CK26" s="214"/>
      <c r="CL26" s="215"/>
      <c r="CM26" s="216"/>
      <c r="CN26" s="213"/>
      <c r="CO26" s="214" t="s">
        <v>18</v>
      </c>
      <c r="CP26" s="214"/>
      <c r="CQ26" s="215"/>
      <c r="CR26" s="216"/>
      <c r="CS26" s="213"/>
      <c r="CT26" s="214" t="s">
        <v>18</v>
      </c>
      <c r="CU26" s="214"/>
      <c r="CV26" s="215"/>
      <c r="CW26" s="216"/>
      <c r="CX26" s="213"/>
      <c r="CY26" s="214" t="s">
        <v>18</v>
      </c>
      <c r="CZ26" s="214"/>
      <c r="DA26" s="215"/>
      <c r="DB26" s="216"/>
      <c r="DC26" s="213"/>
      <c r="DD26" s="214" t="s">
        <v>18</v>
      </c>
      <c r="DE26" s="214"/>
      <c r="DF26" s="215"/>
      <c r="DG26" s="216"/>
      <c r="DH26" s="213" t="s">
        <v>18</v>
      </c>
      <c r="DI26" s="214" t="s">
        <v>18</v>
      </c>
      <c r="DJ26" s="214" t="s">
        <v>18</v>
      </c>
      <c r="DK26" s="215" t="s">
        <v>18</v>
      </c>
      <c r="DL26" s="216" t="s">
        <v>18</v>
      </c>
      <c r="DM26" s="213"/>
      <c r="DN26" s="214" t="s">
        <v>18</v>
      </c>
      <c r="DO26" s="214"/>
      <c r="DP26" s="215"/>
      <c r="DQ26" s="216"/>
      <c r="DR26" s="213"/>
      <c r="DS26" s="214" t="s">
        <v>18</v>
      </c>
      <c r="DT26" s="214"/>
      <c r="DU26" s="215"/>
      <c r="DV26" s="216"/>
      <c r="DW26" s="213"/>
      <c r="DX26" s="214" t="s">
        <v>18</v>
      </c>
      <c r="DY26" s="214"/>
      <c r="DZ26" s="215"/>
      <c r="EA26" s="216"/>
      <c r="EB26" s="213"/>
      <c r="EC26" s="214" t="s">
        <v>18</v>
      </c>
      <c r="ED26" s="214"/>
      <c r="EE26" s="215"/>
      <c r="EF26" s="216"/>
      <c r="EG26" s="213"/>
      <c r="EH26" s="214" t="s">
        <v>18</v>
      </c>
      <c r="EI26" s="214"/>
      <c r="EJ26" s="215"/>
      <c r="EK26" s="216"/>
      <c r="EL26" s="213"/>
      <c r="EM26" s="214" t="s">
        <v>18</v>
      </c>
      <c r="EN26" s="214"/>
      <c r="EO26" s="215"/>
      <c r="EP26" s="216"/>
      <c r="EQ26" s="213" t="s">
        <v>18</v>
      </c>
      <c r="ER26" s="214" t="s">
        <v>18</v>
      </c>
      <c r="ES26" s="214" t="s">
        <v>18</v>
      </c>
      <c r="ET26" s="215" t="s">
        <v>18</v>
      </c>
      <c r="EU26" s="216" t="s">
        <v>18</v>
      </c>
      <c r="EV26" s="213"/>
      <c r="EW26" s="214" t="s">
        <v>18</v>
      </c>
      <c r="EX26" s="214"/>
      <c r="EY26" s="215"/>
      <c r="EZ26" s="216"/>
      <c r="FA26" s="213"/>
      <c r="FB26" s="214" t="s">
        <v>18</v>
      </c>
      <c r="FC26" s="214"/>
      <c r="FD26" s="215"/>
      <c r="FE26" s="216"/>
      <c r="FF26" s="213" t="s">
        <v>18</v>
      </c>
      <c r="FG26" s="214" t="s">
        <v>18</v>
      </c>
      <c r="FH26" s="214" t="s">
        <v>18</v>
      </c>
      <c r="FI26" s="215" t="s">
        <v>18</v>
      </c>
      <c r="FJ26" s="216" t="s">
        <v>18</v>
      </c>
      <c r="FK26" s="213" t="s">
        <v>18</v>
      </c>
      <c r="FL26" s="214" t="s">
        <v>18</v>
      </c>
      <c r="FM26" s="214" t="s">
        <v>18</v>
      </c>
      <c r="FN26" s="215" t="s">
        <v>18</v>
      </c>
      <c r="FO26" s="216" t="s">
        <v>18</v>
      </c>
      <c r="FP26" s="236">
        <f>FA26</f>
        <v>0</v>
      </c>
      <c r="FQ26" s="234" t="str">
        <f t="shared" ref="FQ26:FQ30" si="23">FB26</f>
        <v>-</v>
      </c>
      <c r="FR26" s="243">
        <f t="shared" ref="FR26:FR30" si="24">FC26</f>
        <v>0</v>
      </c>
      <c r="FS26" s="238">
        <f t="shared" ref="FS26:FS30" si="25">FD26</f>
        <v>0</v>
      </c>
      <c r="FT26" s="239">
        <f t="shared" ref="FT26:FT30" si="26">FE26</f>
        <v>0</v>
      </c>
      <c r="FU26" s="172">
        <f t="shared" si="6"/>
        <v>0</v>
      </c>
      <c r="FV26" s="159" t="e">
        <f>SUM(#REF!)</f>
        <v>#REF!</v>
      </c>
    </row>
    <row r="27" spans="1:178" x14ac:dyDescent="0.2">
      <c r="A27" s="146">
        <v>20</v>
      </c>
      <c r="B27" s="283"/>
      <c r="C27" s="147" t="s">
        <v>102</v>
      </c>
      <c r="D27" s="231" t="s">
        <v>154</v>
      </c>
      <c r="E27" s="187">
        <v>60</v>
      </c>
      <c r="F27" s="160">
        <v>3</v>
      </c>
      <c r="G27" s="160">
        <v>1</v>
      </c>
      <c r="H27" s="160">
        <v>1</v>
      </c>
      <c r="I27" s="160">
        <v>1</v>
      </c>
      <c r="J27" s="160">
        <v>0</v>
      </c>
      <c r="K27" s="187">
        <f t="shared" si="4"/>
        <v>54</v>
      </c>
      <c r="L27" s="161"/>
      <c r="M27" s="195"/>
      <c r="N27" s="195"/>
      <c r="O27" s="160"/>
      <c r="P27" s="162"/>
      <c r="Q27" s="161"/>
      <c r="R27" s="195"/>
      <c r="S27" s="195"/>
      <c r="T27" s="160"/>
      <c r="U27" s="162"/>
      <c r="V27" s="161"/>
      <c r="W27" s="195"/>
      <c r="X27" s="195"/>
      <c r="Y27" s="160"/>
      <c r="Z27" s="162"/>
      <c r="AA27" s="161"/>
      <c r="AB27" s="195"/>
      <c r="AC27" s="195"/>
      <c r="AD27" s="160"/>
      <c r="AE27" s="162"/>
      <c r="AF27" s="161"/>
      <c r="AG27" s="195"/>
      <c r="AH27" s="195"/>
      <c r="AI27" s="160"/>
      <c r="AJ27" s="162"/>
      <c r="AK27" s="161"/>
      <c r="AL27" s="195"/>
      <c r="AM27" s="195"/>
      <c r="AN27" s="160"/>
      <c r="AO27" s="162"/>
      <c r="AP27" s="161" t="s">
        <v>18</v>
      </c>
      <c r="AQ27" s="195" t="s">
        <v>18</v>
      </c>
      <c r="AR27" s="195" t="s">
        <v>18</v>
      </c>
      <c r="AS27" s="160" t="s">
        <v>18</v>
      </c>
      <c r="AT27" s="162" t="s">
        <v>18</v>
      </c>
      <c r="AU27" s="161"/>
      <c r="AV27" s="195"/>
      <c r="AW27" s="195"/>
      <c r="AX27" s="160"/>
      <c r="AY27" s="162"/>
      <c r="AZ27" s="161"/>
      <c r="BA27" s="195"/>
      <c r="BB27" s="195"/>
      <c r="BC27" s="160"/>
      <c r="BD27" s="162"/>
      <c r="BE27" s="161"/>
      <c r="BF27" s="195"/>
      <c r="BG27" s="195"/>
      <c r="BH27" s="160"/>
      <c r="BI27" s="162"/>
      <c r="BJ27" s="161"/>
      <c r="BK27" s="195"/>
      <c r="BL27" s="195"/>
      <c r="BM27" s="160"/>
      <c r="BN27" s="162"/>
      <c r="BO27" s="161"/>
      <c r="BP27" s="195"/>
      <c r="BQ27" s="195"/>
      <c r="BR27" s="160"/>
      <c r="BS27" s="162"/>
      <c r="BT27" s="161"/>
      <c r="BU27" s="195"/>
      <c r="BV27" s="195"/>
      <c r="BW27" s="160"/>
      <c r="BX27" s="162"/>
      <c r="BY27" s="161" t="s">
        <v>18</v>
      </c>
      <c r="BZ27" s="195" t="s">
        <v>18</v>
      </c>
      <c r="CA27" s="195" t="s">
        <v>18</v>
      </c>
      <c r="CB27" s="160" t="s">
        <v>18</v>
      </c>
      <c r="CC27" s="162" t="s">
        <v>18</v>
      </c>
      <c r="CD27" s="161"/>
      <c r="CE27" s="195"/>
      <c r="CF27" s="195"/>
      <c r="CG27" s="160"/>
      <c r="CH27" s="162"/>
      <c r="CI27" s="161"/>
      <c r="CJ27" s="195"/>
      <c r="CK27" s="195"/>
      <c r="CL27" s="160"/>
      <c r="CM27" s="162"/>
      <c r="CN27" s="161"/>
      <c r="CO27" s="195"/>
      <c r="CP27" s="195"/>
      <c r="CQ27" s="160"/>
      <c r="CR27" s="162"/>
      <c r="CS27" s="161"/>
      <c r="CT27" s="195"/>
      <c r="CU27" s="195"/>
      <c r="CV27" s="160"/>
      <c r="CW27" s="162"/>
      <c r="CX27" s="161"/>
      <c r="CY27" s="195"/>
      <c r="CZ27" s="195"/>
      <c r="DA27" s="160"/>
      <c r="DB27" s="162"/>
      <c r="DC27" s="161"/>
      <c r="DD27" s="195"/>
      <c r="DE27" s="195"/>
      <c r="DF27" s="160"/>
      <c r="DG27" s="162"/>
      <c r="DH27" s="161" t="s">
        <v>18</v>
      </c>
      <c r="DI27" s="195" t="s">
        <v>18</v>
      </c>
      <c r="DJ27" s="195" t="s">
        <v>18</v>
      </c>
      <c r="DK27" s="160" t="s">
        <v>18</v>
      </c>
      <c r="DL27" s="162" t="s">
        <v>18</v>
      </c>
      <c r="DM27" s="161"/>
      <c r="DN27" s="195"/>
      <c r="DO27" s="195"/>
      <c r="DP27" s="160"/>
      <c r="DQ27" s="162"/>
      <c r="DR27" s="161"/>
      <c r="DS27" s="195"/>
      <c r="DT27" s="195"/>
      <c r="DU27" s="160"/>
      <c r="DV27" s="162"/>
      <c r="DW27" s="161"/>
      <c r="DX27" s="195"/>
      <c r="DY27" s="195"/>
      <c r="DZ27" s="160"/>
      <c r="EA27" s="162"/>
      <c r="EB27" s="161"/>
      <c r="EC27" s="195"/>
      <c r="ED27" s="195"/>
      <c r="EE27" s="160"/>
      <c r="EF27" s="162"/>
      <c r="EG27" s="161"/>
      <c r="EH27" s="195"/>
      <c r="EI27" s="195"/>
      <c r="EJ27" s="160"/>
      <c r="EK27" s="162"/>
      <c r="EL27" s="161"/>
      <c r="EM27" s="195"/>
      <c r="EN27" s="195"/>
      <c r="EO27" s="160"/>
      <c r="EP27" s="162"/>
      <c r="EQ27" s="161" t="s">
        <v>18</v>
      </c>
      <c r="ER27" s="195" t="s">
        <v>18</v>
      </c>
      <c r="ES27" s="195" t="s">
        <v>18</v>
      </c>
      <c r="ET27" s="160" t="s">
        <v>18</v>
      </c>
      <c r="EU27" s="162" t="s">
        <v>18</v>
      </c>
      <c r="EV27" s="161"/>
      <c r="EW27" s="195"/>
      <c r="EX27" s="195"/>
      <c r="EY27" s="160"/>
      <c r="EZ27" s="162"/>
      <c r="FA27" s="161"/>
      <c r="FB27" s="195"/>
      <c r="FC27" s="195"/>
      <c r="FD27" s="160"/>
      <c r="FE27" s="162"/>
      <c r="FF27" s="161" t="s">
        <v>18</v>
      </c>
      <c r="FG27" s="195" t="s">
        <v>18</v>
      </c>
      <c r="FH27" s="195" t="s">
        <v>18</v>
      </c>
      <c r="FI27" s="160" t="s">
        <v>18</v>
      </c>
      <c r="FJ27" s="162" t="s">
        <v>18</v>
      </c>
      <c r="FK27" s="161" t="s">
        <v>18</v>
      </c>
      <c r="FL27" s="195" t="s">
        <v>18</v>
      </c>
      <c r="FM27" s="195" t="s">
        <v>18</v>
      </c>
      <c r="FN27" s="160" t="s">
        <v>18</v>
      </c>
      <c r="FO27" s="162" t="s">
        <v>18</v>
      </c>
      <c r="FP27" s="237">
        <f t="shared" ref="FP27:FP30" si="27">FA27</f>
        <v>0</v>
      </c>
      <c r="FQ27" s="235">
        <f t="shared" si="23"/>
        <v>0</v>
      </c>
      <c r="FR27" s="244">
        <f t="shared" si="24"/>
        <v>0</v>
      </c>
      <c r="FS27" s="240">
        <f t="shared" si="25"/>
        <v>0</v>
      </c>
      <c r="FT27" s="241">
        <f t="shared" si="26"/>
        <v>0</v>
      </c>
      <c r="FU27" s="173">
        <f t="shared" si="6"/>
        <v>0</v>
      </c>
      <c r="FV27" s="163" t="e">
        <f>SUM(#REF!)</f>
        <v>#REF!</v>
      </c>
    </row>
    <row r="28" spans="1:178" x14ac:dyDescent="0.2">
      <c r="A28" s="146">
        <v>21</v>
      </c>
      <c r="B28" s="283"/>
      <c r="C28" s="285" t="s">
        <v>98</v>
      </c>
      <c r="D28" s="231" t="s">
        <v>155</v>
      </c>
      <c r="E28" s="187">
        <v>75</v>
      </c>
      <c r="F28" s="160">
        <v>8</v>
      </c>
      <c r="G28" s="160">
        <v>0</v>
      </c>
      <c r="H28" s="160">
        <v>1</v>
      </c>
      <c r="I28" s="160">
        <v>1</v>
      </c>
      <c r="J28" s="160">
        <v>0</v>
      </c>
      <c r="K28" s="187">
        <f t="shared" si="4"/>
        <v>65</v>
      </c>
      <c r="L28" s="161"/>
      <c r="M28" s="195" t="s">
        <v>18</v>
      </c>
      <c r="N28" s="195"/>
      <c r="O28" s="160"/>
      <c r="P28" s="162"/>
      <c r="Q28" s="161"/>
      <c r="R28" s="195" t="s">
        <v>18</v>
      </c>
      <c r="S28" s="195"/>
      <c r="T28" s="160"/>
      <c r="U28" s="162"/>
      <c r="V28" s="161"/>
      <c r="W28" s="195" t="s">
        <v>18</v>
      </c>
      <c r="X28" s="195"/>
      <c r="Y28" s="160"/>
      <c r="Z28" s="162"/>
      <c r="AA28" s="161"/>
      <c r="AB28" s="195" t="s">
        <v>18</v>
      </c>
      <c r="AC28" s="195"/>
      <c r="AD28" s="160"/>
      <c r="AE28" s="162"/>
      <c r="AF28" s="161"/>
      <c r="AG28" s="195" t="s">
        <v>18</v>
      </c>
      <c r="AH28" s="195"/>
      <c r="AI28" s="160"/>
      <c r="AJ28" s="162"/>
      <c r="AK28" s="161"/>
      <c r="AL28" s="195" t="s">
        <v>18</v>
      </c>
      <c r="AM28" s="195"/>
      <c r="AN28" s="160"/>
      <c r="AO28" s="162"/>
      <c r="AP28" s="161" t="s">
        <v>18</v>
      </c>
      <c r="AQ28" s="195" t="s">
        <v>18</v>
      </c>
      <c r="AR28" s="195" t="s">
        <v>18</v>
      </c>
      <c r="AS28" s="160" t="s">
        <v>18</v>
      </c>
      <c r="AT28" s="162" t="s">
        <v>18</v>
      </c>
      <c r="AU28" s="161"/>
      <c r="AV28" s="195" t="s">
        <v>18</v>
      </c>
      <c r="AW28" s="195"/>
      <c r="AX28" s="160"/>
      <c r="AY28" s="162"/>
      <c r="AZ28" s="161"/>
      <c r="BA28" s="195" t="s">
        <v>18</v>
      </c>
      <c r="BB28" s="195"/>
      <c r="BC28" s="160"/>
      <c r="BD28" s="162"/>
      <c r="BE28" s="161"/>
      <c r="BF28" s="195" t="s">
        <v>18</v>
      </c>
      <c r="BG28" s="195"/>
      <c r="BH28" s="160"/>
      <c r="BI28" s="162"/>
      <c r="BJ28" s="161"/>
      <c r="BK28" s="195" t="s">
        <v>18</v>
      </c>
      <c r="BL28" s="195"/>
      <c r="BM28" s="160"/>
      <c r="BN28" s="162"/>
      <c r="BO28" s="161"/>
      <c r="BP28" s="195" t="s">
        <v>18</v>
      </c>
      <c r="BQ28" s="195"/>
      <c r="BR28" s="160"/>
      <c r="BS28" s="162"/>
      <c r="BT28" s="161"/>
      <c r="BU28" s="195" t="s">
        <v>18</v>
      </c>
      <c r="BV28" s="195"/>
      <c r="BW28" s="160"/>
      <c r="BX28" s="162"/>
      <c r="BY28" s="161" t="s">
        <v>18</v>
      </c>
      <c r="BZ28" s="195" t="s">
        <v>18</v>
      </c>
      <c r="CA28" s="195" t="s">
        <v>18</v>
      </c>
      <c r="CB28" s="160" t="s">
        <v>18</v>
      </c>
      <c r="CC28" s="162" t="s">
        <v>18</v>
      </c>
      <c r="CD28" s="161"/>
      <c r="CE28" s="195" t="s">
        <v>18</v>
      </c>
      <c r="CF28" s="195"/>
      <c r="CG28" s="160"/>
      <c r="CH28" s="162"/>
      <c r="CI28" s="161"/>
      <c r="CJ28" s="195" t="s">
        <v>18</v>
      </c>
      <c r="CK28" s="195"/>
      <c r="CL28" s="160"/>
      <c r="CM28" s="162"/>
      <c r="CN28" s="161"/>
      <c r="CO28" s="195" t="s">
        <v>18</v>
      </c>
      <c r="CP28" s="195"/>
      <c r="CQ28" s="160"/>
      <c r="CR28" s="162"/>
      <c r="CS28" s="161"/>
      <c r="CT28" s="195" t="s">
        <v>18</v>
      </c>
      <c r="CU28" s="195"/>
      <c r="CV28" s="160"/>
      <c r="CW28" s="162"/>
      <c r="CX28" s="161"/>
      <c r="CY28" s="195" t="s">
        <v>18</v>
      </c>
      <c r="CZ28" s="195"/>
      <c r="DA28" s="160"/>
      <c r="DB28" s="162"/>
      <c r="DC28" s="161"/>
      <c r="DD28" s="195" t="s">
        <v>18</v>
      </c>
      <c r="DE28" s="195"/>
      <c r="DF28" s="160"/>
      <c r="DG28" s="162"/>
      <c r="DH28" s="161" t="s">
        <v>18</v>
      </c>
      <c r="DI28" s="195" t="s">
        <v>18</v>
      </c>
      <c r="DJ28" s="195" t="s">
        <v>18</v>
      </c>
      <c r="DK28" s="160" t="s">
        <v>18</v>
      </c>
      <c r="DL28" s="162" t="s">
        <v>18</v>
      </c>
      <c r="DM28" s="161"/>
      <c r="DN28" s="195" t="s">
        <v>18</v>
      </c>
      <c r="DO28" s="195"/>
      <c r="DP28" s="160"/>
      <c r="DQ28" s="162"/>
      <c r="DR28" s="161"/>
      <c r="DS28" s="195" t="s">
        <v>18</v>
      </c>
      <c r="DT28" s="195"/>
      <c r="DU28" s="160"/>
      <c r="DV28" s="162"/>
      <c r="DW28" s="161"/>
      <c r="DX28" s="195" t="s">
        <v>18</v>
      </c>
      <c r="DY28" s="195"/>
      <c r="DZ28" s="160"/>
      <c r="EA28" s="162"/>
      <c r="EB28" s="161"/>
      <c r="EC28" s="195" t="s">
        <v>18</v>
      </c>
      <c r="ED28" s="195"/>
      <c r="EE28" s="160"/>
      <c r="EF28" s="162"/>
      <c r="EG28" s="161"/>
      <c r="EH28" s="195" t="s">
        <v>18</v>
      </c>
      <c r="EI28" s="195"/>
      <c r="EJ28" s="160"/>
      <c r="EK28" s="162"/>
      <c r="EL28" s="161"/>
      <c r="EM28" s="195" t="s">
        <v>18</v>
      </c>
      <c r="EN28" s="195"/>
      <c r="EO28" s="160"/>
      <c r="EP28" s="162"/>
      <c r="EQ28" s="161" t="s">
        <v>18</v>
      </c>
      <c r="ER28" s="195" t="s">
        <v>18</v>
      </c>
      <c r="ES28" s="195" t="s">
        <v>18</v>
      </c>
      <c r="ET28" s="160" t="s">
        <v>18</v>
      </c>
      <c r="EU28" s="162" t="s">
        <v>18</v>
      </c>
      <c r="EV28" s="161"/>
      <c r="EW28" s="195" t="s">
        <v>18</v>
      </c>
      <c r="EX28" s="195"/>
      <c r="EY28" s="160"/>
      <c r="EZ28" s="162"/>
      <c r="FA28" s="161"/>
      <c r="FB28" s="195" t="s">
        <v>18</v>
      </c>
      <c r="FC28" s="195"/>
      <c r="FD28" s="160"/>
      <c r="FE28" s="162"/>
      <c r="FF28" s="161" t="s">
        <v>18</v>
      </c>
      <c r="FG28" s="195" t="s">
        <v>18</v>
      </c>
      <c r="FH28" s="195" t="s">
        <v>18</v>
      </c>
      <c r="FI28" s="160" t="s">
        <v>18</v>
      </c>
      <c r="FJ28" s="162" t="s">
        <v>18</v>
      </c>
      <c r="FK28" s="161" t="s">
        <v>18</v>
      </c>
      <c r="FL28" s="195" t="s">
        <v>18</v>
      </c>
      <c r="FM28" s="195" t="s">
        <v>18</v>
      </c>
      <c r="FN28" s="160" t="s">
        <v>18</v>
      </c>
      <c r="FO28" s="162" t="s">
        <v>18</v>
      </c>
      <c r="FP28" s="237">
        <f t="shared" si="27"/>
        <v>0</v>
      </c>
      <c r="FQ28" s="235" t="str">
        <f t="shared" si="23"/>
        <v>-</v>
      </c>
      <c r="FR28" s="244">
        <f t="shared" si="24"/>
        <v>0</v>
      </c>
      <c r="FS28" s="240">
        <f t="shared" si="25"/>
        <v>0</v>
      </c>
      <c r="FT28" s="241">
        <f t="shared" si="26"/>
        <v>0</v>
      </c>
      <c r="FU28" s="173">
        <f t="shared" si="6"/>
        <v>0</v>
      </c>
      <c r="FV28" s="163" t="e">
        <f>SUM(#REF!)</f>
        <v>#REF!</v>
      </c>
    </row>
    <row r="29" spans="1:178" x14ac:dyDescent="0.2">
      <c r="A29" s="176">
        <v>22</v>
      </c>
      <c r="B29" s="278"/>
      <c r="C29" s="285"/>
      <c r="D29" s="231" t="s">
        <v>156</v>
      </c>
      <c r="E29" s="210">
        <v>75</v>
      </c>
      <c r="F29" s="177">
        <v>8</v>
      </c>
      <c r="G29" s="177">
        <v>0</v>
      </c>
      <c r="H29" s="177">
        <v>1</v>
      </c>
      <c r="I29" s="177">
        <v>0</v>
      </c>
      <c r="J29" s="177">
        <v>0</v>
      </c>
      <c r="K29" s="160">
        <f t="shared" si="4"/>
        <v>66</v>
      </c>
      <c r="L29" s="161"/>
      <c r="M29" s="195" t="s">
        <v>18</v>
      </c>
      <c r="N29" s="195"/>
      <c r="O29" s="160" t="s">
        <v>18</v>
      </c>
      <c r="P29" s="162"/>
      <c r="Q29" s="161"/>
      <c r="R29" s="195" t="s">
        <v>18</v>
      </c>
      <c r="S29" s="195"/>
      <c r="T29" s="160" t="s">
        <v>18</v>
      </c>
      <c r="U29" s="162"/>
      <c r="V29" s="161"/>
      <c r="W29" s="195" t="s">
        <v>18</v>
      </c>
      <c r="X29" s="195"/>
      <c r="Y29" s="160" t="s">
        <v>18</v>
      </c>
      <c r="Z29" s="162"/>
      <c r="AA29" s="161"/>
      <c r="AB29" s="195" t="s">
        <v>18</v>
      </c>
      <c r="AC29" s="195"/>
      <c r="AD29" s="160" t="s">
        <v>18</v>
      </c>
      <c r="AE29" s="162"/>
      <c r="AF29" s="161"/>
      <c r="AG29" s="195" t="s">
        <v>18</v>
      </c>
      <c r="AH29" s="195"/>
      <c r="AI29" s="160" t="s">
        <v>18</v>
      </c>
      <c r="AJ29" s="162"/>
      <c r="AK29" s="161"/>
      <c r="AL29" s="195" t="s">
        <v>18</v>
      </c>
      <c r="AM29" s="195"/>
      <c r="AN29" s="160" t="s">
        <v>18</v>
      </c>
      <c r="AO29" s="162"/>
      <c r="AP29" s="161" t="s">
        <v>18</v>
      </c>
      <c r="AQ29" s="195" t="s">
        <v>18</v>
      </c>
      <c r="AR29" s="195" t="s">
        <v>18</v>
      </c>
      <c r="AS29" s="160" t="s">
        <v>18</v>
      </c>
      <c r="AT29" s="162" t="s">
        <v>18</v>
      </c>
      <c r="AU29" s="161"/>
      <c r="AV29" s="195" t="s">
        <v>18</v>
      </c>
      <c r="AW29" s="195"/>
      <c r="AX29" s="160" t="s">
        <v>18</v>
      </c>
      <c r="AY29" s="162"/>
      <c r="AZ29" s="161"/>
      <c r="BA29" s="195" t="s">
        <v>18</v>
      </c>
      <c r="BB29" s="195"/>
      <c r="BC29" s="160" t="s">
        <v>18</v>
      </c>
      <c r="BD29" s="162"/>
      <c r="BE29" s="161"/>
      <c r="BF29" s="195" t="s">
        <v>18</v>
      </c>
      <c r="BG29" s="195"/>
      <c r="BH29" s="160" t="s">
        <v>18</v>
      </c>
      <c r="BI29" s="162"/>
      <c r="BJ29" s="161"/>
      <c r="BK29" s="195" t="s">
        <v>18</v>
      </c>
      <c r="BL29" s="195"/>
      <c r="BM29" s="160" t="s">
        <v>18</v>
      </c>
      <c r="BN29" s="162"/>
      <c r="BO29" s="161"/>
      <c r="BP29" s="195" t="s">
        <v>18</v>
      </c>
      <c r="BQ29" s="195"/>
      <c r="BR29" s="160" t="s">
        <v>18</v>
      </c>
      <c r="BS29" s="162"/>
      <c r="BT29" s="161"/>
      <c r="BU29" s="195" t="s">
        <v>18</v>
      </c>
      <c r="BV29" s="195"/>
      <c r="BW29" s="160" t="s">
        <v>18</v>
      </c>
      <c r="BX29" s="162"/>
      <c r="BY29" s="161" t="s">
        <v>18</v>
      </c>
      <c r="BZ29" s="195" t="s">
        <v>18</v>
      </c>
      <c r="CA29" s="195" t="s">
        <v>18</v>
      </c>
      <c r="CB29" s="160" t="s">
        <v>18</v>
      </c>
      <c r="CC29" s="162" t="s">
        <v>18</v>
      </c>
      <c r="CD29" s="161"/>
      <c r="CE29" s="195" t="s">
        <v>18</v>
      </c>
      <c r="CF29" s="195"/>
      <c r="CG29" s="160" t="s">
        <v>18</v>
      </c>
      <c r="CH29" s="162"/>
      <c r="CI29" s="161"/>
      <c r="CJ29" s="195" t="s">
        <v>18</v>
      </c>
      <c r="CK29" s="195"/>
      <c r="CL29" s="160" t="s">
        <v>18</v>
      </c>
      <c r="CM29" s="162"/>
      <c r="CN29" s="161"/>
      <c r="CO29" s="195" t="s">
        <v>18</v>
      </c>
      <c r="CP29" s="195"/>
      <c r="CQ29" s="160" t="s">
        <v>18</v>
      </c>
      <c r="CR29" s="162"/>
      <c r="CS29" s="161"/>
      <c r="CT29" s="195" t="s">
        <v>18</v>
      </c>
      <c r="CU29" s="195"/>
      <c r="CV29" s="160" t="s">
        <v>18</v>
      </c>
      <c r="CW29" s="162"/>
      <c r="CX29" s="161"/>
      <c r="CY29" s="195" t="s">
        <v>18</v>
      </c>
      <c r="CZ29" s="195"/>
      <c r="DA29" s="160" t="s">
        <v>18</v>
      </c>
      <c r="DB29" s="162"/>
      <c r="DC29" s="161"/>
      <c r="DD29" s="195" t="s">
        <v>18</v>
      </c>
      <c r="DE29" s="195"/>
      <c r="DF29" s="160" t="s">
        <v>18</v>
      </c>
      <c r="DG29" s="162"/>
      <c r="DH29" s="161" t="s">
        <v>18</v>
      </c>
      <c r="DI29" s="195" t="s">
        <v>18</v>
      </c>
      <c r="DJ29" s="195" t="s">
        <v>18</v>
      </c>
      <c r="DK29" s="160" t="s">
        <v>18</v>
      </c>
      <c r="DL29" s="162" t="s">
        <v>18</v>
      </c>
      <c r="DM29" s="161"/>
      <c r="DN29" s="195" t="s">
        <v>18</v>
      </c>
      <c r="DO29" s="195"/>
      <c r="DP29" s="160" t="s">
        <v>18</v>
      </c>
      <c r="DQ29" s="162"/>
      <c r="DR29" s="161"/>
      <c r="DS29" s="195" t="s">
        <v>18</v>
      </c>
      <c r="DT29" s="195"/>
      <c r="DU29" s="160" t="s">
        <v>18</v>
      </c>
      <c r="DV29" s="162"/>
      <c r="DW29" s="161"/>
      <c r="DX29" s="195" t="s">
        <v>18</v>
      </c>
      <c r="DY29" s="195"/>
      <c r="DZ29" s="160" t="s">
        <v>18</v>
      </c>
      <c r="EA29" s="162"/>
      <c r="EB29" s="161"/>
      <c r="EC29" s="195" t="s">
        <v>18</v>
      </c>
      <c r="ED29" s="195"/>
      <c r="EE29" s="160" t="s">
        <v>18</v>
      </c>
      <c r="EF29" s="162"/>
      <c r="EG29" s="161"/>
      <c r="EH29" s="195" t="s">
        <v>18</v>
      </c>
      <c r="EI29" s="195"/>
      <c r="EJ29" s="160" t="s">
        <v>18</v>
      </c>
      <c r="EK29" s="162"/>
      <c r="EL29" s="161"/>
      <c r="EM29" s="195" t="s">
        <v>18</v>
      </c>
      <c r="EN29" s="195"/>
      <c r="EO29" s="160" t="s">
        <v>18</v>
      </c>
      <c r="EP29" s="162"/>
      <c r="EQ29" s="161" t="s">
        <v>18</v>
      </c>
      <c r="ER29" s="195" t="s">
        <v>18</v>
      </c>
      <c r="ES29" s="195" t="s">
        <v>18</v>
      </c>
      <c r="ET29" s="160" t="s">
        <v>18</v>
      </c>
      <c r="EU29" s="162" t="s">
        <v>18</v>
      </c>
      <c r="EV29" s="161"/>
      <c r="EW29" s="195" t="s">
        <v>18</v>
      </c>
      <c r="EX29" s="195"/>
      <c r="EY29" s="160" t="s">
        <v>18</v>
      </c>
      <c r="EZ29" s="162"/>
      <c r="FA29" s="161"/>
      <c r="FB29" s="195" t="s">
        <v>18</v>
      </c>
      <c r="FC29" s="195"/>
      <c r="FD29" s="160" t="s">
        <v>18</v>
      </c>
      <c r="FE29" s="162"/>
      <c r="FF29" s="161" t="s">
        <v>18</v>
      </c>
      <c r="FG29" s="195" t="s">
        <v>18</v>
      </c>
      <c r="FH29" s="195" t="s">
        <v>18</v>
      </c>
      <c r="FI29" s="160" t="s">
        <v>18</v>
      </c>
      <c r="FJ29" s="162" t="s">
        <v>18</v>
      </c>
      <c r="FK29" s="161" t="s">
        <v>18</v>
      </c>
      <c r="FL29" s="195" t="s">
        <v>18</v>
      </c>
      <c r="FM29" s="195" t="s">
        <v>18</v>
      </c>
      <c r="FN29" s="160" t="s">
        <v>18</v>
      </c>
      <c r="FO29" s="162" t="s">
        <v>18</v>
      </c>
      <c r="FP29" s="237">
        <f t="shared" si="27"/>
        <v>0</v>
      </c>
      <c r="FQ29" s="235" t="str">
        <f t="shared" si="23"/>
        <v>-</v>
      </c>
      <c r="FR29" s="244">
        <f t="shared" si="24"/>
        <v>0</v>
      </c>
      <c r="FS29" s="240" t="str">
        <f t="shared" si="25"/>
        <v>-</v>
      </c>
      <c r="FT29" s="241">
        <f t="shared" si="26"/>
        <v>0</v>
      </c>
      <c r="FU29" s="173">
        <f t="shared" si="6"/>
        <v>0</v>
      </c>
      <c r="FV29" s="180" t="e">
        <f>SUM(#REF!)</f>
        <v>#REF!</v>
      </c>
    </row>
    <row r="30" spans="1:178" x14ac:dyDescent="0.2">
      <c r="A30" s="176">
        <v>23</v>
      </c>
      <c r="B30" s="278"/>
      <c r="C30" s="285"/>
      <c r="D30" s="231" t="s">
        <v>157</v>
      </c>
      <c r="E30" s="210">
        <v>75</v>
      </c>
      <c r="F30" s="177">
        <v>8</v>
      </c>
      <c r="G30" s="177">
        <v>0</v>
      </c>
      <c r="H30" s="177">
        <v>0</v>
      </c>
      <c r="I30" s="177">
        <v>0</v>
      </c>
      <c r="J30" s="177">
        <v>0</v>
      </c>
      <c r="K30" s="160">
        <f t="shared" si="4"/>
        <v>67</v>
      </c>
      <c r="L30" s="161"/>
      <c r="M30" s="195" t="s">
        <v>18</v>
      </c>
      <c r="N30" s="195" t="s">
        <v>18</v>
      </c>
      <c r="O30" s="160" t="s">
        <v>18</v>
      </c>
      <c r="P30" s="162"/>
      <c r="Q30" s="161"/>
      <c r="R30" s="195" t="s">
        <v>18</v>
      </c>
      <c r="S30" s="195" t="s">
        <v>18</v>
      </c>
      <c r="T30" s="160" t="s">
        <v>18</v>
      </c>
      <c r="U30" s="162"/>
      <c r="V30" s="161"/>
      <c r="W30" s="195" t="s">
        <v>18</v>
      </c>
      <c r="X30" s="195" t="s">
        <v>18</v>
      </c>
      <c r="Y30" s="160" t="s">
        <v>18</v>
      </c>
      <c r="Z30" s="162"/>
      <c r="AA30" s="161"/>
      <c r="AB30" s="195" t="s">
        <v>18</v>
      </c>
      <c r="AC30" s="195" t="s">
        <v>18</v>
      </c>
      <c r="AD30" s="160" t="s">
        <v>18</v>
      </c>
      <c r="AE30" s="162"/>
      <c r="AF30" s="161"/>
      <c r="AG30" s="195" t="s">
        <v>18</v>
      </c>
      <c r="AH30" s="195" t="s">
        <v>18</v>
      </c>
      <c r="AI30" s="160" t="s">
        <v>18</v>
      </c>
      <c r="AJ30" s="162"/>
      <c r="AK30" s="161"/>
      <c r="AL30" s="195" t="s">
        <v>18</v>
      </c>
      <c r="AM30" s="195" t="s">
        <v>18</v>
      </c>
      <c r="AN30" s="160" t="s">
        <v>18</v>
      </c>
      <c r="AO30" s="162"/>
      <c r="AP30" s="161" t="s">
        <v>18</v>
      </c>
      <c r="AQ30" s="195" t="s">
        <v>18</v>
      </c>
      <c r="AR30" s="195" t="s">
        <v>18</v>
      </c>
      <c r="AS30" s="160" t="s">
        <v>18</v>
      </c>
      <c r="AT30" s="162" t="s">
        <v>18</v>
      </c>
      <c r="AU30" s="161"/>
      <c r="AV30" s="195" t="s">
        <v>18</v>
      </c>
      <c r="AW30" s="195" t="s">
        <v>18</v>
      </c>
      <c r="AX30" s="160" t="s">
        <v>18</v>
      </c>
      <c r="AY30" s="162"/>
      <c r="AZ30" s="161"/>
      <c r="BA30" s="195" t="s">
        <v>18</v>
      </c>
      <c r="BB30" s="195" t="s">
        <v>18</v>
      </c>
      <c r="BC30" s="160" t="s">
        <v>18</v>
      </c>
      <c r="BD30" s="162"/>
      <c r="BE30" s="161"/>
      <c r="BF30" s="195" t="s">
        <v>18</v>
      </c>
      <c r="BG30" s="195" t="s">
        <v>18</v>
      </c>
      <c r="BH30" s="160" t="s">
        <v>18</v>
      </c>
      <c r="BI30" s="162"/>
      <c r="BJ30" s="161"/>
      <c r="BK30" s="195" t="s">
        <v>18</v>
      </c>
      <c r="BL30" s="195" t="s">
        <v>18</v>
      </c>
      <c r="BM30" s="160" t="s">
        <v>18</v>
      </c>
      <c r="BN30" s="162"/>
      <c r="BO30" s="161"/>
      <c r="BP30" s="195" t="s">
        <v>18</v>
      </c>
      <c r="BQ30" s="195" t="s">
        <v>18</v>
      </c>
      <c r="BR30" s="160" t="s">
        <v>18</v>
      </c>
      <c r="BS30" s="162"/>
      <c r="BT30" s="161"/>
      <c r="BU30" s="195" t="s">
        <v>18</v>
      </c>
      <c r="BV30" s="195" t="s">
        <v>18</v>
      </c>
      <c r="BW30" s="160" t="s">
        <v>18</v>
      </c>
      <c r="BX30" s="162"/>
      <c r="BY30" s="161" t="s">
        <v>18</v>
      </c>
      <c r="BZ30" s="195" t="s">
        <v>18</v>
      </c>
      <c r="CA30" s="195" t="s">
        <v>18</v>
      </c>
      <c r="CB30" s="160" t="s">
        <v>18</v>
      </c>
      <c r="CC30" s="162" t="s">
        <v>18</v>
      </c>
      <c r="CD30" s="161"/>
      <c r="CE30" s="195" t="s">
        <v>18</v>
      </c>
      <c r="CF30" s="195" t="s">
        <v>18</v>
      </c>
      <c r="CG30" s="160" t="s">
        <v>18</v>
      </c>
      <c r="CH30" s="162"/>
      <c r="CI30" s="161"/>
      <c r="CJ30" s="195" t="s">
        <v>18</v>
      </c>
      <c r="CK30" s="195" t="s">
        <v>18</v>
      </c>
      <c r="CL30" s="160" t="s">
        <v>18</v>
      </c>
      <c r="CM30" s="162"/>
      <c r="CN30" s="161"/>
      <c r="CO30" s="195" t="s">
        <v>18</v>
      </c>
      <c r="CP30" s="195" t="s">
        <v>18</v>
      </c>
      <c r="CQ30" s="160" t="s">
        <v>18</v>
      </c>
      <c r="CR30" s="162"/>
      <c r="CS30" s="161"/>
      <c r="CT30" s="195" t="s">
        <v>18</v>
      </c>
      <c r="CU30" s="195" t="s">
        <v>18</v>
      </c>
      <c r="CV30" s="160" t="s">
        <v>18</v>
      </c>
      <c r="CW30" s="162"/>
      <c r="CX30" s="161"/>
      <c r="CY30" s="195" t="s">
        <v>18</v>
      </c>
      <c r="CZ30" s="195" t="s">
        <v>18</v>
      </c>
      <c r="DA30" s="160" t="s">
        <v>18</v>
      </c>
      <c r="DB30" s="162"/>
      <c r="DC30" s="161"/>
      <c r="DD30" s="195" t="s">
        <v>18</v>
      </c>
      <c r="DE30" s="195" t="s">
        <v>18</v>
      </c>
      <c r="DF30" s="160" t="s">
        <v>18</v>
      </c>
      <c r="DG30" s="162"/>
      <c r="DH30" s="161" t="s">
        <v>18</v>
      </c>
      <c r="DI30" s="195" t="s">
        <v>18</v>
      </c>
      <c r="DJ30" s="195" t="s">
        <v>18</v>
      </c>
      <c r="DK30" s="160" t="s">
        <v>18</v>
      </c>
      <c r="DL30" s="162" t="s">
        <v>18</v>
      </c>
      <c r="DM30" s="161"/>
      <c r="DN30" s="195" t="s">
        <v>18</v>
      </c>
      <c r="DO30" s="195" t="s">
        <v>18</v>
      </c>
      <c r="DP30" s="160" t="s">
        <v>18</v>
      </c>
      <c r="DQ30" s="162"/>
      <c r="DR30" s="161"/>
      <c r="DS30" s="195" t="s">
        <v>18</v>
      </c>
      <c r="DT30" s="195" t="s">
        <v>18</v>
      </c>
      <c r="DU30" s="160" t="s">
        <v>18</v>
      </c>
      <c r="DV30" s="162"/>
      <c r="DW30" s="161"/>
      <c r="DX30" s="195" t="s">
        <v>18</v>
      </c>
      <c r="DY30" s="195" t="s">
        <v>18</v>
      </c>
      <c r="DZ30" s="160" t="s">
        <v>18</v>
      </c>
      <c r="EA30" s="162"/>
      <c r="EB30" s="161"/>
      <c r="EC30" s="195" t="s">
        <v>18</v>
      </c>
      <c r="ED30" s="195" t="s">
        <v>18</v>
      </c>
      <c r="EE30" s="160" t="s">
        <v>18</v>
      </c>
      <c r="EF30" s="162"/>
      <c r="EG30" s="161"/>
      <c r="EH30" s="195" t="s">
        <v>18</v>
      </c>
      <c r="EI30" s="195" t="s">
        <v>18</v>
      </c>
      <c r="EJ30" s="160" t="s">
        <v>18</v>
      </c>
      <c r="EK30" s="162"/>
      <c r="EL30" s="161"/>
      <c r="EM30" s="195" t="s">
        <v>18</v>
      </c>
      <c r="EN30" s="195" t="s">
        <v>18</v>
      </c>
      <c r="EO30" s="160" t="s">
        <v>18</v>
      </c>
      <c r="EP30" s="162"/>
      <c r="EQ30" s="161" t="s">
        <v>18</v>
      </c>
      <c r="ER30" s="195" t="s">
        <v>18</v>
      </c>
      <c r="ES30" s="195" t="s">
        <v>18</v>
      </c>
      <c r="ET30" s="160" t="s">
        <v>18</v>
      </c>
      <c r="EU30" s="162" t="s">
        <v>18</v>
      </c>
      <c r="EV30" s="161"/>
      <c r="EW30" s="195" t="s">
        <v>18</v>
      </c>
      <c r="EX30" s="195" t="s">
        <v>18</v>
      </c>
      <c r="EY30" s="160" t="s">
        <v>18</v>
      </c>
      <c r="EZ30" s="162"/>
      <c r="FA30" s="161"/>
      <c r="FB30" s="195" t="s">
        <v>18</v>
      </c>
      <c r="FC30" s="195" t="s">
        <v>18</v>
      </c>
      <c r="FD30" s="160" t="s">
        <v>18</v>
      </c>
      <c r="FE30" s="162"/>
      <c r="FF30" s="161" t="s">
        <v>18</v>
      </c>
      <c r="FG30" s="195" t="s">
        <v>18</v>
      </c>
      <c r="FH30" s="195" t="s">
        <v>18</v>
      </c>
      <c r="FI30" s="160" t="s">
        <v>18</v>
      </c>
      <c r="FJ30" s="162" t="s">
        <v>18</v>
      </c>
      <c r="FK30" s="161" t="s">
        <v>18</v>
      </c>
      <c r="FL30" s="195" t="s">
        <v>18</v>
      </c>
      <c r="FM30" s="195" t="s">
        <v>18</v>
      </c>
      <c r="FN30" s="160" t="s">
        <v>18</v>
      </c>
      <c r="FO30" s="162" t="s">
        <v>18</v>
      </c>
      <c r="FP30" s="237">
        <f t="shared" si="27"/>
        <v>0</v>
      </c>
      <c r="FQ30" s="235" t="str">
        <f t="shared" si="23"/>
        <v>-</v>
      </c>
      <c r="FR30" s="244" t="str">
        <f t="shared" si="24"/>
        <v>-</v>
      </c>
      <c r="FS30" s="240" t="str">
        <f t="shared" si="25"/>
        <v>-</v>
      </c>
      <c r="FT30" s="241">
        <f t="shared" si="26"/>
        <v>0</v>
      </c>
      <c r="FU30" s="173">
        <f t="shared" si="6"/>
        <v>0</v>
      </c>
      <c r="FV30" s="180" t="e">
        <f>SUM(#REF!)</f>
        <v>#REF!</v>
      </c>
    </row>
    <row r="31" spans="1:178" x14ac:dyDescent="0.2">
      <c r="A31" s="148"/>
      <c r="B31" s="284"/>
      <c r="C31" s="151"/>
      <c r="D31" s="175" t="s">
        <v>22</v>
      </c>
      <c r="E31" s="186">
        <f t="shared" ref="E31:P31" si="28">SUM(E26:E30)</f>
        <v>335</v>
      </c>
      <c r="F31" s="165">
        <f t="shared" si="28"/>
        <v>35</v>
      </c>
      <c r="G31" s="165">
        <f t="shared" si="28"/>
        <v>1</v>
      </c>
      <c r="H31" s="165">
        <f t="shared" si="28"/>
        <v>4</v>
      </c>
      <c r="I31" s="165">
        <f>SUM(I26:I30)</f>
        <v>3</v>
      </c>
      <c r="J31" s="165">
        <f t="shared" si="28"/>
        <v>1</v>
      </c>
      <c r="K31" s="165">
        <f t="shared" si="28"/>
        <v>292</v>
      </c>
      <c r="L31" s="164">
        <f t="shared" si="28"/>
        <v>0</v>
      </c>
      <c r="M31" s="165">
        <f t="shared" si="28"/>
        <v>0</v>
      </c>
      <c r="N31" s="165">
        <f t="shared" si="28"/>
        <v>0</v>
      </c>
      <c r="O31" s="165">
        <f t="shared" si="28"/>
        <v>0</v>
      </c>
      <c r="P31" s="166">
        <f t="shared" si="28"/>
        <v>0</v>
      </c>
      <c r="Q31" s="164">
        <f t="shared" ref="Q31:AO31" si="29">SUM(Q26:Q30)</f>
        <v>0</v>
      </c>
      <c r="R31" s="165">
        <f t="shared" si="29"/>
        <v>0</v>
      </c>
      <c r="S31" s="165">
        <f t="shared" si="29"/>
        <v>0</v>
      </c>
      <c r="T31" s="165">
        <f t="shared" si="29"/>
        <v>0</v>
      </c>
      <c r="U31" s="166">
        <f t="shared" si="29"/>
        <v>0</v>
      </c>
      <c r="V31" s="164">
        <f t="shared" si="29"/>
        <v>0</v>
      </c>
      <c r="W31" s="165">
        <f t="shared" si="29"/>
        <v>0</v>
      </c>
      <c r="X31" s="165">
        <f t="shared" si="29"/>
        <v>0</v>
      </c>
      <c r="Y31" s="165">
        <f t="shared" si="29"/>
        <v>0</v>
      </c>
      <c r="Z31" s="166">
        <f t="shared" si="29"/>
        <v>0</v>
      </c>
      <c r="AA31" s="164">
        <f t="shared" si="29"/>
        <v>0</v>
      </c>
      <c r="AB31" s="165">
        <f t="shared" si="29"/>
        <v>0</v>
      </c>
      <c r="AC31" s="165">
        <f t="shared" si="29"/>
        <v>0</v>
      </c>
      <c r="AD31" s="165">
        <f t="shared" si="29"/>
        <v>0</v>
      </c>
      <c r="AE31" s="166">
        <f t="shared" si="29"/>
        <v>0</v>
      </c>
      <c r="AF31" s="164">
        <f t="shared" si="29"/>
        <v>0</v>
      </c>
      <c r="AG31" s="165">
        <f t="shared" si="29"/>
        <v>0</v>
      </c>
      <c r="AH31" s="165">
        <f t="shared" si="29"/>
        <v>0</v>
      </c>
      <c r="AI31" s="165">
        <f t="shared" si="29"/>
        <v>0</v>
      </c>
      <c r="AJ31" s="166">
        <f t="shared" si="29"/>
        <v>0</v>
      </c>
      <c r="AK31" s="164">
        <f t="shared" si="29"/>
        <v>0</v>
      </c>
      <c r="AL31" s="165">
        <f t="shared" si="29"/>
        <v>0</v>
      </c>
      <c r="AM31" s="165">
        <f t="shared" si="29"/>
        <v>0</v>
      </c>
      <c r="AN31" s="165">
        <f t="shared" si="29"/>
        <v>0</v>
      </c>
      <c r="AO31" s="166">
        <f t="shared" si="29"/>
        <v>0</v>
      </c>
      <c r="AP31" s="164">
        <f t="shared" ref="AP31:BX31" si="30">SUM(AP26:AP30)</f>
        <v>0</v>
      </c>
      <c r="AQ31" s="165">
        <f t="shared" si="30"/>
        <v>0</v>
      </c>
      <c r="AR31" s="165">
        <f t="shared" si="30"/>
        <v>0</v>
      </c>
      <c r="AS31" s="165">
        <f t="shared" si="30"/>
        <v>0</v>
      </c>
      <c r="AT31" s="166">
        <f t="shared" si="30"/>
        <v>0</v>
      </c>
      <c r="AU31" s="164">
        <f t="shared" si="30"/>
        <v>0</v>
      </c>
      <c r="AV31" s="165">
        <f t="shared" si="30"/>
        <v>0</v>
      </c>
      <c r="AW31" s="165">
        <f t="shared" si="30"/>
        <v>0</v>
      </c>
      <c r="AX31" s="165">
        <f t="shared" si="30"/>
        <v>0</v>
      </c>
      <c r="AY31" s="166">
        <f t="shared" si="30"/>
        <v>0</v>
      </c>
      <c r="AZ31" s="164">
        <f t="shared" si="30"/>
        <v>0</v>
      </c>
      <c r="BA31" s="165">
        <f t="shared" si="30"/>
        <v>0</v>
      </c>
      <c r="BB31" s="165">
        <f t="shared" si="30"/>
        <v>0</v>
      </c>
      <c r="BC31" s="165">
        <f t="shared" si="30"/>
        <v>0</v>
      </c>
      <c r="BD31" s="166">
        <f t="shared" si="30"/>
        <v>0</v>
      </c>
      <c r="BE31" s="164">
        <f t="shared" si="30"/>
        <v>0</v>
      </c>
      <c r="BF31" s="165">
        <f t="shared" si="30"/>
        <v>0</v>
      </c>
      <c r="BG31" s="165">
        <f t="shared" si="30"/>
        <v>0</v>
      </c>
      <c r="BH31" s="165">
        <f t="shared" si="30"/>
        <v>0</v>
      </c>
      <c r="BI31" s="166">
        <f t="shared" si="30"/>
        <v>0</v>
      </c>
      <c r="BJ31" s="164">
        <f t="shared" si="30"/>
        <v>0</v>
      </c>
      <c r="BK31" s="165">
        <f t="shared" si="30"/>
        <v>0</v>
      </c>
      <c r="BL31" s="165">
        <f t="shared" si="30"/>
        <v>0</v>
      </c>
      <c r="BM31" s="165">
        <f t="shared" si="30"/>
        <v>0</v>
      </c>
      <c r="BN31" s="166">
        <f t="shared" si="30"/>
        <v>0</v>
      </c>
      <c r="BO31" s="164">
        <f t="shared" si="30"/>
        <v>0</v>
      </c>
      <c r="BP31" s="165">
        <f t="shared" si="30"/>
        <v>0</v>
      </c>
      <c r="BQ31" s="165">
        <f t="shared" si="30"/>
        <v>0</v>
      </c>
      <c r="BR31" s="165">
        <f t="shared" si="30"/>
        <v>0</v>
      </c>
      <c r="BS31" s="166">
        <f t="shared" si="30"/>
        <v>0</v>
      </c>
      <c r="BT31" s="164">
        <f t="shared" si="30"/>
        <v>0</v>
      </c>
      <c r="BU31" s="165">
        <f t="shared" si="30"/>
        <v>0</v>
      </c>
      <c r="BV31" s="165">
        <f t="shared" si="30"/>
        <v>0</v>
      </c>
      <c r="BW31" s="165">
        <f t="shared" si="30"/>
        <v>0</v>
      </c>
      <c r="BX31" s="166">
        <f t="shared" si="30"/>
        <v>0</v>
      </c>
      <c r="BY31" s="164">
        <f t="shared" ref="BY31:DG31" si="31">SUM(BY26:BY30)</f>
        <v>0</v>
      </c>
      <c r="BZ31" s="165">
        <f t="shared" si="31"/>
        <v>0</v>
      </c>
      <c r="CA31" s="165">
        <f t="shared" si="31"/>
        <v>0</v>
      </c>
      <c r="CB31" s="165">
        <f t="shared" si="31"/>
        <v>0</v>
      </c>
      <c r="CC31" s="166">
        <f t="shared" si="31"/>
        <v>0</v>
      </c>
      <c r="CD31" s="164">
        <f t="shared" si="31"/>
        <v>0</v>
      </c>
      <c r="CE31" s="165">
        <f t="shared" si="31"/>
        <v>0</v>
      </c>
      <c r="CF31" s="165">
        <f t="shared" si="31"/>
        <v>0</v>
      </c>
      <c r="CG31" s="165">
        <f t="shared" si="31"/>
        <v>0</v>
      </c>
      <c r="CH31" s="166">
        <f t="shared" si="31"/>
        <v>0</v>
      </c>
      <c r="CI31" s="164">
        <f t="shared" si="31"/>
        <v>0</v>
      </c>
      <c r="CJ31" s="165">
        <f t="shared" si="31"/>
        <v>0</v>
      </c>
      <c r="CK31" s="165">
        <f t="shared" si="31"/>
        <v>0</v>
      </c>
      <c r="CL31" s="165">
        <f t="shared" si="31"/>
        <v>0</v>
      </c>
      <c r="CM31" s="166">
        <f t="shared" si="31"/>
        <v>0</v>
      </c>
      <c r="CN31" s="164">
        <f t="shared" si="31"/>
        <v>0</v>
      </c>
      <c r="CO31" s="165">
        <f t="shared" si="31"/>
        <v>0</v>
      </c>
      <c r="CP31" s="165">
        <f t="shared" si="31"/>
        <v>0</v>
      </c>
      <c r="CQ31" s="165">
        <f t="shared" si="31"/>
        <v>0</v>
      </c>
      <c r="CR31" s="166">
        <f t="shared" si="31"/>
        <v>0</v>
      </c>
      <c r="CS31" s="164">
        <f t="shared" si="31"/>
        <v>0</v>
      </c>
      <c r="CT31" s="165">
        <f t="shared" si="31"/>
        <v>0</v>
      </c>
      <c r="CU31" s="165">
        <f t="shared" si="31"/>
        <v>0</v>
      </c>
      <c r="CV31" s="165">
        <f t="shared" si="31"/>
        <v>0</v>
      </c>
      <c r="CW31" s="166">
        <f t="shared" si="31"/>
        <v>0</v>
      </c>
      <c r="CX31" s="164">
        <f t="shared" si="31"/>
        <v>0</v>
      </c>
      <c r="CY31" s="165">
        <f t="shared" si="31"/>
        <v>0</v>
      </c>
      <c r="CZ31" s="165">
        <f t="shared" si="31"/>
        <v>0</v>
      </c>
      <c r="DA31" s="165">
        <f t="shared" si="31"/>
        <v>0</v>
      </c>
      <c r="DB31" s="166">
        <f t="shared" si="31"/>
        <v>0</v>
      </c>
      <c r="DC31" s="164">
        <f t="shared" si="31"/>
        <v>0</v>
      </c>
      <c r="DD31" s="165">
        <f t="shared" si="31"/>
        <v>0</v>
      </c>
      <c r="DE31" s="165">
        <f t="shared" si="31"/>
        <v>0</v>
      </c>
      <c r="DF31" s="165">
        <f t="shared" si="31"/>
        <v>0</v>
      </c>
      <c r="DG31" s="166">
        <f t="shared" si="31"/>
        <v>0</v>
      </c>
      <c r="DH31" s="164">
        <f t="shared" ref="DH31:EU31" si="32">SUM(DH26:DH30)</f>
        <v>0</v>
      </c>
      <c r="DI31" s="165">
        <f t="shared" si="32"/>
        <v>0</v>
      </c>
      <c r="DJ31" s="165">
        <f t="shared" si="32"/>
        <v>0</v>
      </c>
      <c r="DK31" s="165">
        <f t="shared" si="32"/>
        <v>0</v>
      </c>
      <c r="DL31" s="166">
        <f t="shared" si="32"/>
        <v>0</v>
      </c>
      <c r="DM31" s="164">
        <f t="shared" si="32"/>
        <v>0</v>
      </c>
      <c r="DN31" s="165">
        <f t="shared" si="32"/>
        <v>0</v>
      </c>
      <c r="DO31" s="165">
        <f t="shared" si="32"/>
        <v>0</v>
      </c>
      <c r="DP31" s="165">
        <f t="shared" si="32"/>
        <v>0</v>
      </c>
      <c r="DQ31" s="166">
        <f t="shared" si="32"/>
        <v>0</v>
      </c>
      <c r="DR31" s="164">
        <f t="shared" si="32"/>
        <v>0</v>
      </c>
      <c r="DS31" s="165">
        <f t="shared" si="32"/>
        <v>0</v>
      </c>
      <c r="DT31" s="165">
        <f t="shared" si="32"/>
        <v>0</v>
      </c>
      <c r="DU31" s="165">
        <f t="shared" si="32"/>
        <v>0</v>
      </c>
      <c r="DV31" s="166">
        <f t="shared" si="32"/>
        <v>0</v>
      </c>
      <c r="DW31" s="164">
        <f t="shared" si="32"/>
        <v>0</v>
      </c>
      <c r="DX31" s="165">
        <f t="shared" si="32"/>
        <v>0</v>
      </c>
      <c r="DY31" s="165">
        <f t="shared" si="32"/>
        <v>0</v>
      </c>
      <c r="DZ31" s="165">
        <f t="shared" si="32"/>
        <v>0</v>
      </c>
      <c r="EA31" s="166">
        <f t="shared" si="32"/>
        <v>0</v>
      </c>
      <c r="EB31" s="164">
        <f t="shared" si="32"/>
        <v>0</v>
      </c>
      <c r="EC31" s="165">
        <f t="shared" si="32"/>
        <v>0</v>
      </c>
      <c r="ED31" s="165">
        <f t="shared" si="32"/>
        <v>0</v>
      </c>
      <c r="EE31" s="165">
        <f t="shared" si="32"/>
        <v>0</v>
      </c>
      <c r="EF31" s="166">
        <f t="shared" si="32"/>
        <v>0</v>
      </c>
      <c r="EG31" s="164">
        <f t="shared" si="32"/>
        <v>0</v>
      </c>
      <c r="EH31" s="165">
        <f t="shared" si="32"/>
        <v>0</v>
      </c>
      <c r="EI31" s="165">
        <f t="shared" si="32"/>
        <v>0</v>
      </c>
      <c r="EJ31" s="165">
        <f t="shared" si="32"/>
        <v>0</v>
      </c>
      <c r="EK31" s="166">
        <f t="shared" si="32"/>
        <v>0</v>
      </c>
      <c r="EL31" s="164">
        <f t="shared" si="32"/>
        <v>0</v>
      </c>
      <c r="EM31" s="165">
        <f t="shared" si="32"/>
        <v>0</v>
      </c>
      <c r="EN31" s="165">
        <f t="shared" si="32"/>
        <v>0</v>
      </c>
      <c r="EO31" s="165">
        <f t="shared" si="32"/>
        <v>0</v>
      </c>
      <c r="EP31" s="166">
        <f t="shared" si="32"/>
        <v>0</v>
      </c>
      <c r="EQ31" s="164">
        <f t="shared" si="32"/>
        <v>0</v>
      </c>
      <c r="ER31" s="165">
        <f t="shared" si="32"/>
        <v>0</v>
      </c>
      <c r="ES31" s="165">
        <f t="shared" si="32"/>
        <v>0</v>
      </c>
      <c r="ET31" s="165">
        <f t="shared" si="32"/>
        <v>0</v>
      </c>
      <c r="EU31" s="166">
        <f t="shared" si="32"/>
        <v>0</v>
      </c>
      <c r="EV31" s="164">
        <f t="shared" ref="EV31:FO31" si="33">SUM(EV26:EV30)</f>
        <v>0</v>
      </c>
      <c r="EW31" s="165">
        <f t="shared" si="33"/>
        <v>0</v>
      </c>
      <c r="EX31" s="165">
        <f t="shared" si="33"/>
        <v>0</v>
      </c>
      <c r="EY31" s="165">
        <f t="shared" si="33"/>
        <v>0</v>
      </c>
      <c r="EZ31" s="166">
        <f t="shared" si="33"/>
        <v>0</v>
      </c>
      <c r="FA31" s="164">
        <f t="shared" si="33"/>
        <v>0</v>
      </c>
      <c r="FB31" s="165">
        <f t="shared" si="33"/>
        <v>0</v>
      </c>
      <c r="FC31" s="165">
        <f t="shared" si="33"/>
        <v>0</v>
      </c>
      <c r="FD31" s="165">
        <f t="shared" si="33"/>
        <v>0</v>
      </c>
      <c r="FE31" s="166">
        <f t="shared" si="33"/>
        <v>0</v>
      </c>
      <c r="FF31" s="164">
        <f t="shared" si="33"/>
        <v>0</v>
      </c>
      <c r="FG31" s="165">
        <f t="shared" si="33"/>
        <v>0</v>
      </c>
      <c r="FH31" s="165">
        <f t="shared" si="33"/>
        <v>0</v>
      </c>
      <c r="FI31" s="165">
        <f t="shared" si="33"/>
        <v>0</v>
      </c>
      <c r="FJ31" s="166">
        <f t="shared" si="33"/>
        <v>0</v>
      </c>
      <c r="FK31" s="164">
        <f t="shared" si="33"/>
        <v>0</v>
      </c>
      <c r="FL31" s="165">
        <f t="shared" si="33"/>
        <v>0</v>
      </c>
      <c r="FM31" s="165">
        <f t="shared" si="33"/>
        <v>0</v>
      </c>
      <c r="FN31" s="165">
        <f t="shared" si="33"/>
        <v>0</v>
      </c>
      <c r="FO31" s="166">
        <f t="shared" si="33"/>
        <v>0</v>
      </c>
      <c r="FP31" s="164">
        <f t="shared" ref="FP31:FT31" si="34">SUM(FP26:FP30)</f>
        <v>0</v>
      </c>
      <c r="FQ31" s="165">
        <f t="shared" si="34"/>
        <v>0</v>
      </c>
      <c r="FR31" s="165">
        <f t="shared" si="34"/>
        <v>0</v>
      </c>
      <c r="FS31" s="165">
        <f t="shared" si="34"/>
        <v>0</v>
      </c>
      <c r="FT31" s="166">
        <f t="shared" si="34"/>
        <v>0</v>
      </c>
      <c r="FU31" s="174">
        <f t="shared" si="6"/>
        <v>0</v>
      </c>
      <c r="FV31" s="167" t="e">
        <f>SUM(#REF!)</f>
        <v>#REF!</v>
      </c>
    </row>
    <row r="32" spans="1:178" x14ac:dyDescent="0.2">
      <c r="A32" s="146">
        <v>24</v>
      </c>
      <c r="B32" s="283" t="s">
        <v>117</v>
      </c>
      <c r="C32" s="222" t="s">
        <v>95</v>
      </c>
      <c r="D32" s="232" t="s">
        <v>176</v>
      </c>
      <c r="E32" s="211">
        <v>50</v>
      </c>
      <c r="F32" s="160">
        <v>13</v>
      </c>
      <c r="G32" s="160">
        <v>0</v>
      </c>
      <c r="H32" s="160">
        <v>2</v>
      </c>
      <c r="I32" s="160">
        <v>1</v>
      </c>
      <c r="J32" s="160">
        <v>1</v>
      </c>
      <c r="K32" s="160">
        <f t="shared" si="4"/>
        <v>34</v>
      </c>
      <c r="L32" s="161"/>
      <c r="M32" s="195" t="s">
        <v>18</v>
      </c>
      <c r="N32" s="195"/>
      <c r="O32" s="160"/>
      <c r="P32" s="162"/>
      <c r="Q32" s="161"/>
      <c r="R32" s="195" t="s">
        <v>18</v>
      </c>
      <c r="S32" s="195"/>
      <c r="T32" s="160"/>
      <c r="U32" s="162"/>
      <c r="V32" s="161"/>
      <c r="W32" s="195" t="s">
        <v>18</v>
      </c>
      <c r="X32" s="195"/>
      <c r="Y32" s="160"/>
      <c r="Z32" s="162"/>
      <c r="AA32" s="161"/>
      <c r="AB32" s="195" t="s">
        <v>18</v>
      </c>
      <c r="AC32" s="195"/>
      <c r="AD32" s="160"/>
      <c r="AE32" s="162"/>
      <c r="AF32" s="161"/>
      <c r="AG32" s="195" t="s">
        <v>18</v>
      </c>
      <c r="AH32" s="195"/>
      <c r="AI32" s="160"/>
      <c r="AJ32" s="162"/>
      <c r="AK32" s="161"/>
      <c r="AL32" s="195" t="s">
        <v>18</v>
      </c>
      <c r="AM32" s="195"/>
      <c r="AN32" s="160"/>
      <c r="AO32" s="162"/>
      <c r="AP32" s="161" t="s">
        <v>18</v>
      </c>
      <c r="AQ32" s="195" t="s">
        <v>18</v>
      </c>
      <c r="AR32" s="195" t="s">
        <v>18</v>
      </c>
      <c r="AS32" s="160" t="s">
        <v>18</v>
      </c>
      <c r="AT32" s="162" t="s">
        <v>18</v>
      </c>
      <c r="AU32" s="161"/>
      <c r="AV32" s="195" t="s">
        <v>18</v>
      </c>
      <c r="AW32" s="195"/>
      <c r="AX32" s="160"/>
      <c r="AY32" s="162"/>
      <c r="AZ32" s="161"/>
      <c r="BA32" s="195" t="s">
        <v>18</v>
      </c>
      <c r="BB32" s="195"/>
      <c r="BC32" s="160"/>
      <c r="BD32" s="162"/>
      <c r="BE32" s="161"/>
      <c r="BF32" s="195" t="s">
        <v>18</v>
      </c>
      <c r="BG32" s="195"/>
      <c r="BH32" s="160"/>
      <c r="BI32" s="162"/>
      <c r="BJ32" s="161"/>
      <c r="BK32" s="195" t="s">
        <v>18</v>
      </c>
      <c r="BL32" s="195"/>
      <c r="BM32" s="160"/>
      <c r="BN32" s="162"/>
      <c r="BO32" s="161"/>
      <c r="BP32" s="195" t="s">
        <v>18</v>
      </c>
      <c r="BQ32" s="195"/>
      <c r="BR32" s="160"/>
      <c r="BS32" s="162"/>
      <c r="BT32" s="161"/>
      <c r="BU32" s="195" t="s">
        <v>18</v>
      </c>
      <c r="BV32" s="195"/>
      <c r="BW32" s="160"/>
      <c r="BX32" s="162"/>
      <c r="BY32" s="161" t="s">
        <v>18</v>
      </c>
      <c r="BZ32" s="195" t="s">
        <v>18</v>
      </c>
      <c r="CA32" s="195" t="s">
        <v>18</v>
      </c>
      <c r="CB32" s="160" t="s">
        <v>18</v>
      </c>
      <c r="CC32" s="162" t="s">
        <v>18</v>
      </c>
      <c r="CD32" s="161"/>
      <c r="CE32" s="195" t="s">
        <v>18</v>
      </c>
      <c r="CF32" s="195"/>
      <c r="CG32" s="160"/>
      <c r="CH32" s="162"/>
      <c r="CI32" s="161"/>
      <c r="CJ32" s="195" t="s">
        <v>18</v>
      </c>
      <c r="CK32" s="195"/>
      <c r="CL32" s="160"/>
      <c r="CM32" s="162"/>
      <c r="CN32" s="161"/>
      <c r="CO32" s="195" t="s">
        <v>18</v>
      </c>
      <c r="CP32" s="195"/>
      <c r="CQ32" s="160"/>
      <c r="CR32" s="162"/>
      <c r="CS32" s="161"/>
      <c r="CT32" s="195" t="s">
        <v>18</v>
      </c>
      <c r="CU32" s="195"/>
      <c r="CV32" s="160"/>
      <c r="CW32" s="162"/>
      <c r="CX32" s="161"/>
      <c r="CY32" s="195" t="s">
        <v>18</v>
      </c>
      <c r="CZ32" s="195"/>
      <c r="DA32" s="160"/>
      <c r="DB32" s="162"/>
      <c r="DC32" s="161"/>
      <c r="DD32" s="195" t="s">
        <v>18</v>
      </c>
      <c r="DE32" s="195"/>
      <c r="DF32" s="160"/>
      <c r="DG32" s="162"/>
      <c r="DH32" s="161" t="s">
        <v>18</v>
      </c>
      <c r="DI32" s="195" t="s">
        <v>18</v>
      </c>
      <c r="DJ32" s="195" t="s">
        <v>18</v>
      </c>
      <c r="DK32" s="160" t="s">
        <v>18</v>
      </c>
      <c r="DL32" s="162" t="s">
        <v>18</v>
      </c>
      <c r="DM32" s="161"/>
      <c r="DN32" s="195" t="s">
        <v>18</v>
      </c>
      <c r="DO32" s="195"/>
      <c r="DP32" s="160"/>
      <c r="DQ32" s="162"/>
      <c r="DR32" s="161"/>
      <c r="DS32" s="195" t="s">
        <v>18</v>
      </c>
      <c r="DT32" s="195"/>
      <c r="DU32" s="160"/>
      <c r="DV32" s="162"/>
      <c r="DW32" s="161"/>
      <c r="DX32" s="195" t="s">
        <v>18</v>
      </c>
      <c r="DY32" s="195"/>
      <c r="DZ32" s="160"/>
      <c r="EA32" s="162"/>
      <c r="EB32" s="161"/>
      <c r="EC32" s="195" t="s">
        <v>18</v>
      </c>
      <c r="ED32" s="195"/>
      <c r="EE32" s="160"/>
      <c r="EF32" s="162"/>
      <c r="EG32" s="161" t="s">
        <v>18</v>
      </c>
      <c r="EH32" s="195" t="s">
        <v>18</v>
      </c>
      <c r="EI32" s="195" t="s">
        <v>18</v>
      </c>
      <c r="EJ32" s="160" t="s">
        <v>18</v>
      </c>
      <c r="EK32" s="162" t="s">
        <v>18</v>
      </c>
      <c r="EL32" s="161" t="s">
        <v>18</v>
      </c>
      <c r="EM32" s="195" t="s">
        <v>18</v>
      </c>
      <c r="EN32" s="195" t="s">
        <v>18</v>
      </c>
      <c r="EO32" s="160" t="s">
        <v>18</v>
      </c>
      <c r="EP32" s="162" t="s">
        <v>18</v>
      </c>
      <c r="EQ32" s="161" t="s">
        <v>18</v>
      </c>
      <c r="ER32" s="195" t="s">
        <v>18</v>
      </c>
      <c r="ES32" s="195" t="s">
        <v>18</v>
      </c>
      <c r="ET32" s="160" t="s">
        <v>18</v>
      </c>
      <c r="EU32" s="162" t="s">
        <v>18</v>
      </c>
      <c r="EV32" s="161" t="s">
        <v>18</v>
      </c>
      <c r="EW32" s="195" t="s">
        <v>18</v>
      </c>
      <c r="EX32" s="195" t="s">
        <v>18</v>
      </c>
      <c r="EY32" s="160" t="s">
        <v>18</v>
      </c>
      <c r="EZ32" s="162" t="s">
        <v>18</v>
      </c>
      <c r="FA32" s="161" t="s">
        <v>18</v>
      </c>
      <c r="FB32" s="195" t="s">
        <v>18</v>
      </c>
      <c r="FC32" s="195" t="s">
        <v>18</v>
      </c>
      <c r="FD32" s="160" t="s">
        <v>18</v>
      </c>
      <c r="FE32" s="162" t="s">
        <v>18</v>
      </c>
      <c r="FF32" s="161" t="s">
        <v>18</v>
      </c>
      <c r="FG32" s="195" t="s">
        <v>18</v>
      </c>
      <c r="FH32" s="195" t="s">
        <v>18</v>
      </c>
      <c r="FI32" s="160" t="s">
        <v>18</v>
      </c>
      <c r="FJ32" s="162" t="s">
        <v>18</v>
      </c>
      <c r="FK32" s="161" t="s">
        <v>18</v>
      </c>
      <c r="FL32" s="195" t="s">
        <v>18</v>
      </c>
      <c r="FM32" s="195" t="s">
        <v>18</v>
      </c>
      <c r="FN32" s="160" t="s">
        <v>18</v>
      </c>
      <c r="FO32" s="162" t="s">
        <v>18</v>
      </c>
      <c r="FP32" s="161">
        <f>EB32</f>
        <v>0</v>
      </c>
      <c r="FQ32" s="195" t="str">
        <f t="shared" ref="FQ32:FQ34" si="35">EC32</f>
        <v>-</v>
      </c>
      <c r="FR32" s="195">
        <f t="shared" ref="FR32:FR34" si="36">ED32</f>
        <v>0</v>
      </c>
      <c r="FS32" s="160">
        <f t="shared" ref="FS32:FS34" si="37">EE32</f>
        <v>0</v>
      </c>
      <c r="FT32" s="162">
        <f t="shared" ref="FT32:FT34" si="38">EF32</f>
        <v>0</v>
      </c>
      <c r="FU32" s="172">
        <f t="shared" si="6"/>
        <v>0</v>
      </c>
      <c r="FV32" s="163" t="e">
        <f>SUM(#REF!)</f>
        <v>#REF!</v>
      </c>
    </row>
    <row r="33" spans="1:178" x14ac:dyDescent="0.2">
      <c r="A33" s="146">
        <v>25</v>
      </c>
      <c r="B33" s="283"/>
      <c r="C33" s="286" t="s">
        <v>90</v>
      </c>
      <c r="D33" s="232" t="s">
        <v>177</v>
      </c>
      <c r="E33" s="187">
        <v>37</v>
      </c>
      <c r="F33" s="160">
        <v>6</v>
      </c>
      <c r="G33" s="160">
        <v>0</v>
      </c>
      <c r="H33" s="160">
        <v>1</v>
      </c>
      <c r="I33" s="160">
        <v>0</v>
      </c>
      <c r="J33" s="160">
        <v>0</v>
      </c>
      <c r="K33" s="160">
        <f t="shared" si="4"/>
        <v>30</v>
      </c>
      <c r="L33" s="161"/>
      <c r="M33" s="195" t="s">
        <v>18</v>
      </c>
      <c r="N33" s="195"/>
      <c r="O33" s="160" t="s">
        <v>18</v>
      </c>
      <c r="P33" s="162"/>
      <c r="Q33" s="161"/>
      <c r="R33" s="195" t="s">
        <v>18</v>
      </c>
      <c r="S33" s="195"/>
      <c r="T33" s="160" t="s">
        <v>18</v>
      </c>
      <c r="U33" s="162"/>
      <c r="V33" s="161"/>
      <c r="W33" s="195" t="s">
        <v>18</v>
      </c>
      <c r="X33" s="195"/>
      <c r="Y33" s="160" t="s">
        <v>18</v>
      </c>
      <c r="Z33" s="162"/>
      <c r="AA33" s="161"/>
      <c r="AB33" s="195" t="s">
        <v>18</v>
      </c>
      <c r="AC33" s="195"/>
      <c r="AD33" s="160" t="s">
        <v>18</v>
      </c>
      <c r="AE33" s="162"/>
      <c r="AF33" s="161"/>
      <c r="AG33" s="195" t="s">
        <v>18</v>
      </c>
      <c r="AH33" s="195"/>
      <c r="AI33" s="160" t="s">
        <v>18</v>
      </c>
      <c r="AJ33" s="162"/>
      <c r="AK33" s="161"/>
      <c r="AL33" s="195" t="s">
        <v>18</v>
      </c>
      <c r="AM33" s="195"/>
      <c r="AN33" s="160" t="s">
        <v>18</v>
      </c>
      <c r="AO33" s="162"/>
      <c r="AP33" s="161" t="s">
        <v>18</v>
      </c>
      <c r="AQ33" s="195" t="s">
        <v>18</v>
      </c>
      <c r="AR33" s="195" t="s">
        <v>18</v>
      </c>
      <c r="AS33" s="160" t="s">
        <v>18</v>
      </c>
      <c r="AT33" s="162" t="s">
        <v>18</v>
      </c>
      <c r="AU33" s="161"/>
      <c r="AV33" s="195" t="s">
        <v>18</v>
      </c>
      <c r="AW33" s="195"/>
      <c r="AX33" s="160" t="s">
        <v>18</v>
      </c>
      <c r="AY33" s="162"/>
      <c r="AZ33" s="161"/>
      <c r="BA33" s="195" t="s">
        <v>18</v>
      </c>
      <c r="BB33" s="195"/>
      <c r="BC33" s="160" t="s">
        <v>18</v>
      </c>
      <c r="BD33" s="162"/>
      <c r="BE33" s="161"/>
      <c r="BF33" s="195" t="s">
        <v>18</v>
      </c>
      <c r="BG33" s="195"/>
      <c r="BH33" s="160" t="s">
        <v>18</v>
      </c>
      <c r="BI33" s="162"/>
      <c r="BJ33" s="161"/>
      <c r="BK33" s="195" t="s">
        <v>18</v>
      </c>
      <c r="BL33" s="195"/>
      <c r="BM33" s="160" t="s">
        <v>18</v>
      </c>
      <c r="BN33" s="162"/>
      <c r="BO33" s="161"/>
      <c r="BP33" s="195" t="s">
        <v>18</v>
      </c>
      <c r="BQ33" s="195"/>
      <c r="BR33" s="160" t="s">
        <v>18</v>
      </c>
      <c r="BS33" s="162"/>
      <c r="BT33" s="161"/>
      <c r="BU33" s="195" t="s">
        <v>18</v>
      </c>
      <c r="BV33" s="195"/>
      <c r="BW33" s="160" t="s">
        <v>18</v>
      </c>
      <c r="BX33" s="162"/>
      <c r="BY33" s="161" t="s">
        <v>18</v>
      </c>
      <c r="BZ33" s="195" t="s">
        <v>18</v>
      </c>
      <c r="CA33" s="195" t="s">
        <v>18</v>
      </c>
      <c r="CB33" s="160" t="s">
        <v>18</v>
      </c>
      <c r="CC33" s="162" t="s">
        <v>18</v>
      </c>
      <c r="CD33" s="161"/>
      <c r="CE33" s="195" t="s">
        <v>18</v>
      </c>
      <c r="CF33" s="195"/>
      <c r="CG33" s="160" t="s">
        <v>18</v>
      </c>
      <c r="CH33" s="162"/>
      <c r="CI33" s="161"/>
      <c r="CJ33" s="195" t="s">
        <v>18</v>
      </c>
      <c r="CK33" s="195"/>
      <c r="CL33" s="160" t="s">
        <v>18</v>
      </c>
      <c r="CM33" s="162"/>
      <c r="CN33" s="161"/>
      <c r="CO33" s="195" t="s">
        <v>18</v>
      </c>
      <c r="CP33" s="195"/>
      <c r="CQ33" s="160" t="s">
        <v>18</v>
      </c>
      <c r="CR33" s="162"/>
      <c r="CS33" s="161"/>
      <c r="CT33" s="195" t="s">
        <v>18</v>
      </c>
      <c r="CU33" s="195"/>
      <c r="CV33" s="160" t="s">
        <v>18</v>
      </c>
      <c r="CW33" s="162"/>
      <c r="CX33" s="161"/>
      <c r="CY33" s="195" t="s">
        <v>18</v>
      </c>
      <c r="CZ33" s="195"/>
      <c r="DA33" s="160" t="s">
        <v>18</v>
      </c>
      <c r="DB33" s="162"/>
      <c r="DC33" s="161"/>
      <c r="DD33" s="195" t="s">
        <v>18</v>
      </c>
      <c r="DE33" s="195"/>
      <c r="DF33" s="160" t="s">
        <v>18</v>
      </c>
      <c r="DG33" s="162"/>
      <c r="DH33" s="161" t="s">
        <v>18</v>
      </c>
      <c r="DI33" s="195" t="s">
        <v>18</v>
      </c>
      <c r="DJ33" s="195" t="s">
        <v>18</v>
      </c>
      <c r="DK33" s="160" t="s">
        <v>18</v>
      </c>
      <c r="DL33" s="162" t="s">
        <v>18</v>
      </c>
      <c r="DM33" s="161"/>
      <c r="DN33" s="195" t="s">
        <v>18</v>
      </c>
      <c r="DO33" s="195"/>
      <c r="DP33" s="160" t="s">
        <v>18</v>
      </c>
      <c r="DQ33" s="162"/>
      <c r="DR33" s="161"/>
      <c r="DS33" s="195" t="s">
        <v>18</v>
      </c>
      <c r="DT33" s="195"/>
      <c r="DU33" s="160" t="s">
        <v>18</v>
      </c>
      <c r="DV33" s="162"/>
      <c r="DW33" s="161"/>
      <c r="DX33" s="195" t="s">
        <v>18</v>
      </c>
      <c r="DY33" s="195"/>
      <c r="DZ33" s="160" t="s">
        <v>18</v>
      </c>
      <c r="EA33" s="162"/>
      <c r="EB33" s="161"/>
      <c r="EC33" s="195" t="s">
        <v>18</v>
      </c>
      <c r="ED33" s="195"/>
      <c r="EE33" s="160" t="s">
        <v>18</v>
      </c>
      <c r="EF33" s="162"/>
      <c r="EG33" s="161" t="s">
        <v>18</v>
      </c>
      <c r="EH33" s="195" t="s">
        <v>18</v>
      </c>
      <c r="EI33" s="195" t="s">
        <v>18</v>
      </c>
      <c r="EJ33" s="160" t="s">
        <v>18</v>
      </c>
      <c r="EK33" s="162" t="s">
        <v>18</v>
      </c>
      <c r="EL33" s="161" t="s">
        <v>18</v>
      </c>
      <c r="EM33" s="195" t="s">
        <v>18</v>
      </c>
      <c r="EN33" s="195" t="s">
        <v>18</v>
      </c>
      <c r="EO33" s="160" t="s">
        <v>18</v>
      </c>
      <c r="EP33" s="162" t="s">
        <v>18</v>
      </c>
      <c r="EQ33" s="161" t="s">
        <v>18</v>
      </c>
      <c r="ER33" s="195" t="s">
        <v>18</v>
      </c>
      <c r="ES33" s="195" t="s">
        <v>18</v>
      </c>
      <c r="ET33" s="160" t="s">
        <v>18</v>
      </c>
      <c r="EU33" s="162" t="s">
        <v>18</v>
      </c>
      <c r="EV33" s="161" t="s">
        <v>18</v>
      </c>
      <c r="EW33" s="195" t="s">
        <v>18</v>
      </c>
      <c r="EX33" s="195" t="s">
        <v>18</v>
      </c>
      <c r="EY33" s="160" t="s">
        <v>18</v>
      </c>
      <c r="EZ33" s="162" t="s">
        <v>18</v>
      </c>
      <c r="FA33" s="161" t="s">
        <v>18</v>
      </c>
      <c r="FB33" s="195" t="s">
        <v>18</v>
      </c>
      <c r="FC33" s="195" t="s">
        <v>18</v>
      </c>
      <c r="FD33" s="160" t="s">
        <v>18</v>
      </c>
      <c r="FE33" s="162" t="s">
        <v>18</v>
      </c>
      <c r="FF33" s="161" t="s">
        <v>18</v>
      </c>
      <c r="FG33" s="195" t="s">
        <v>18</v>
      </c>
      <c r="FH33" s="195" t="s">
        <v>18</v>
      </c>
      <c r="FI33" s="160" t="s">
        <v>18</v>
      </c>
      <c r="FJ33" s="162" t="s">
        <v>18</v>
      </c>
      <c r="FK33" s="161" t="s">
        <v>18</v>
      </c>
      <c r="FL33" s="195" t="s">
        <v>18</v>
      </c>
      <c r="FM33" s="195" t="s">
        <v>18</v>
      </c>
      <c r="FN33" s="160" t="s">
        <v>18</v>
      </c>
      <c r="FO33" s="162" t="s">
        <v>18</v>
      </c>
      <c r="FP33" s="161">
        <f t="shared" ref="FP33:FP34" si="39">EB33</f>
        <v>0</v>
      </c>
      <c r="FQ33" s="195" t="str">
        <f t="shared" si="35"/>
        <v>-</v>
      </c>
      <c r="FR33" s="195">
        <f t="shared" si="36"/>
        <v>0</v>
      </c>
      <c r="FS33" s="160" t="str">
        <f t="shared" si="37"/>
        <v>-</v>
      </c>
      <c r="FT33" s="162">
        <f t="shared" si="38"/>
        <v>0</v>
      </c>
      <c r="FU33" s="173">
        <f t="shared" si="6"/>
        <v>0</v>
      </c>
      <c r="FV33" s="163" t="e">
        <f>SUM(#REF!)</f>
        <v>#REF!</v>
      </c>
    </row>
    <row r="34" spans="1:178" x14ac:dyDescent="0.2">
      <c r="A34" s="146">
        <v>26</v>
      </c>
      <c r="B34" s="283"/>
      <c r="C34" s="286"/>
      <c r="D34" s="219" t="s">
        <v>178</v>
      </c>
      <c r="E34" s="187">
        <v>38</v>
      </c>
      <c r="F34" s="160">
        <v>7</v>
      </c>
      <c r="G34" s="160">
        <v>1</v>
      </c>
      <c r="H34" s="160">
        <v>0</v>
      </c>
      <c r="I34" s="160">
        <v>1</v>
      </c>
      <c r="J34" s="160">
        <v>0</v>
      </c>
      <c r="K34" s="162">
        <f t="shared" si="4"/>
        <v>29</v>
      </c>
      <c r="L34" s="161"/>
      <c r="M34" s="195"/>
      <c r="N34" s="195" t="s">
        <v>18</v>
      </c>
      <c r="O34" s="160"/>
      <c r="P34" s="162"/>
      <c r="Q34" s="161"/>
      <c r="R34" s="195"/>
      <c r="S34" s="195" t="s">
        <v>18</v>
      </c>
      <c r="T34" s="160"/>
      <c r="U34" s="162"/>
      <c r="V34" s="161"/>
      <c r="W34" s="195"/>
      <c r="X34" s="195" t="s">
        <v>18</v>
      </c>
      <c r="Y34" s="160"/>
      <c r="Z34" s="162"/>
      <c r="AA34" s="161"/>
      <c r="AB34" s="195"/>
      <c r="AC34" s="195" t="s">
        <v>18</v>
      </c>
      <c r="AD34" s="160"/>
      <c r="AE34" s="162"/>
      <c r="AF34" s="161"/>
      <c r="AG34" s="195"/>
      <c r="AH34" s="195" t="s">
        <v>18</v>
      </c>
      <c r="AI34" s="160"/>
      <c r="AJ34" s="162"/>
      <c r="AK34" s="161"/>
      <c r="AL34" s="195"/>
      <c r="AM34" s="195" t="s">
        <v>18</v>
      </c>
      <c r="AN34" s="160"/>
      <c r="AO34" s="162"/>
      <c r="AP34" s="161" t="s">
        <v>18</v>
      </c>
      <c r="AQ34" s="195" t="s">
        <v>18</v>
      </c>
      <c r="AR34" s="195" t="s">
        <v>18</v>
      </c>
      <c r="AS34" s="160" t="s">
        <v>18</v>
      </c>
      <c r="AT34" s="162" t="s">
        <v>18</v>
      </c>
      <c r="AU34" s="161"/>
      <c r="AV34" s="195"/>
      <c r="AW34" s="195" t="s">
        <v>18</v>
      </c>
      <c r="AX34" s="160"/>
      <c r="AY34" s="162"/>
      <c r="AZ34" s="161"/>
      <c r="BA34" s="195"/>
      <c r="BB34" s="195" t="s">
        <v>18</v>
      </c>
      <c r="BC34" s="160"/>
      <c r="BD34" s="162"/>
      <c r="BE34" s="161"/>
      <c r="BF34" s="195"/>
      <c r="BG34" s="195" t="s">
        <v>18</v>
      </c>
      <c r="BH34" s="160"/>
      <c r="BI34" s="162"/>
      <c r="BJ34" s="161"/>
      <c r="BK34" s="195"/>
      <c r="BL34" s="195" t="s">
        <v>18</v>
      </c>
      <c r="BM34" s="160"/>
      <c r="BN34" s="162"/>
      <c r="BO34" s="161"/>
      <c r="BP34" s="195"/>
      <c r="BQ34" s="195" t="s">
        <v>18</v>
      </c>
      <c r="BR34" s="160"/>
      <c r="BS34" s="162"/>
      <c r="BT34" s="161"/>
      <c r="BU34" s="195"/>
      <c r="BV34" s="195" t="s">
        <v>18</v>
      </c>
      <c r="BW34" s="160"/>
      <c r="BX34" s="162"/>
      <c r="BY34" s="161" t="s">
        <v>18</v>
      </c>
      <c r="BZ34" s="195" t="s">
        <v>18</v>
      </c>
      <c r="CA34" s="195" t="s">
        <v>18</v>
      </c>
      <c r="CB34" s="160" t="s">
        <v>18</v>
      </c>
      <c r="CC34" s="162" t="s">
        <v>18</v>
      </c>
      <c r="CD34" s="161"/>
      <c r="CE34" s="195"/>
      <c r="CF34" s="195" t="s">
        <v>18</v>
      </c>
      <c r="CG34" s="160"/>
      <c r="CH34" s="162"/>
      <c r="CI34" s="161"/>
      <c r="CJ34" s="195"/>
      <c r="CK34" s="195" t="s">
        <v>18</v>
      </c>
      <c r="CL34" s="160"/>
      <c r="CM34" s="162"/>
      <c r="CN34" s="161"/>
      <c r="CO34" s="195"/>
      <c r="CP34" s="195" t="s">
        <v>18</v>
      </c>
      <c r="CQ34" s="160"/>
      <c r="CR34" s="162"/>
      <c r="CS34" s="161"/>
      <c r="CT34" s="195"/>
      <c r="CU34" s="195" t="s">
        <v>18</v>
      </c>
      <c r="CV34" s="160"/>
      <c r="CW34" s="162"/>
      <c r="CX34" s="161"/>
      <c r="CY34" s="195"/>
      <c r="CZ34" s="195" t="s">
        <v>18</v>
      </c>
      <c r="DA34" s="160"/>
      <c r="DB34" s="162"/>
      <c r="DC34" s="161"/>
      <c r="DD34" s="195"/>
      <c r="DE34" s="195" t="s">
        <v>18</v>
      </c>
      <c r="DF34" s="160"/>
      <c r="DG34" s="162"/>
      <c r="DH34" s="161" t="s">
        <v>18</v>
      </c>
      <c r="DI34" s="195" t="s">
        <v>18</v>
      </c>
      <c r="DJ34" s="195" t="s">
        <v>18</v>
      </c>
      <c r="DK34" s="160" t="s">
        <v>18</v>
      </c>
      <c r="DL34" s="162" t="s">
        <v>18</v>
      </c>
      <c r="DM34" s="161"/>
      <c r="DN34" s="195"/>
      <c r="DO34" s="195" t="s">
        <v>18</v>
      </c>
      <c r="DP34" s="160"/>
      <c r="DQ34" s="162"/>
      <c r="DR34" s="161"/>
      <c r="DS34" s="195"/>
      <c r="DT34" s="195" t="s">
        <v>18</v>
      </c>
      <c r="DU34" s="160"/>
      <c r="DV34" s="162"/>
      <c r="DW34" s="161"/>
      <c r="DX34" s="195"/>
      <c r="DY34" s="195" t="s">
        <v>18</v>
      </c>
      <c r="DZ34" s="160"/>
      <c r="EA34" s="162"/>
      <c r="EB34" s="161"/>
      <c r="EC34" s="195"/>
      <c r="ED34" s="195" t="s">
        <v>18</v>
      </c>
      <c r="EE34" s="160"/>
      <c r="EF34" s="162"/>
      <c r="EG34" s="161" t="s">
        <v>18</v>
      </c>
      <c r="EH34" s="195" t="s">
        <v>18</v>
      </c>
      <c r="EI34" s="195" t="s">
        <v>18</v>
      </c>
      <c r="EJ34" s="160" t="s">
        <v>18</v>
      </c>
      <c r="EK34" s="162" t="s">
        <v>18</v>
      </c>
      <c r="EL34" s="161" t="s">
        <v>18</v>
      </c>
      <c r="EM34" s="195" t="s">
        <v>18</v>
      </c>
      <c r="EN34" s="195" t="s">
        <v>18</v>
      </c>
      <c r="EO34" s="160" t="s">
        <v>18</v>
      </c>
      <c r="EP34" s="162" t="s">
        <v>18</v>
      </c>
      <c r="EQ34" s="161" t="s">
        <v>18</v>
      </c>
      <c r="ER34" s="195" t="s">
        <v>18</v>
      </c>
      <c r="ES34" s="195" t="s">
        <v>18</v>
      </c>
      <c r="ET34" s="160" t="s">
        <v>18</v>
      </c>
      <c r="EU34" s="162" t="s">
        <v>18</v>
      </c>
      <c r="EV34" s="161" t="s">
        <v>18</v>
      </c>
      <c r="EW34" s="195" t="s">
        <v>18</v>
      </c>
      <c r="EX34" s="195" t="s">
        <v>18</v>
      </c>
      <c r="EY34" s="160" t="s">
        <v>18</v>
      </c>
      <c r="EZ34" s="162" t="s">
        <v>18</v>
      </c>
      <c r="FA34" s="161" t="s">
        <v>18</v>
      </c>
      <c r="FB34" s="195" t="s">
        <v>18</v>
      </c>
      <c r="FC34" s="195" t="s">
        <v>18</v>
      </c>
      <c r="FD34" s="160" t="s">
        <v>18</v>
      </c>
      <c r="FE34" s="162" t="s">
        <v>18</v>
      </c>
      <c r="FF34" s="161" t="s">
        <v>18</v>
      </c>
      <c r="FG34" s="195" t="s">
        <v>18</v>
      </c>
      <c r="FH34" s="195" t="s">
        <v>18</v>
      </c>
      <c r="FI34" s="160" t="s">
        <v>18</v>
      </c>
      <c r="FJ34" s="162" t="s">
        <v>18</v>
      </c>
      <c r="FK34" s="161" t="s">
        <v>18</v>
      </c>
      <c r="FL34" s="195" t="s">
        <v>18</v>
      </c>
      <c r="FM34" s="195" t="s">
        <v>18</v>
      </c>
      <c r="FN34" s="160" t="s">
        <v>18</v>
      </c>
      <c r="FO34" s="162" t="s">
        <v>18</v>
      </c>
      <c r="FP34" s="161">
        <f t="shared" si="39"/>
        <v>0</v>
      </c>
      <c r="FQ34" s="195">
        <f t="shared" si="35"/>
        <v>0</v>
      </c>
      <c r="FR34" s="195" t="str">
        <f t="shared" si="36"/>
        <v>-</v>
      </c>
      <c r="FS34" s="160">
        <f t="shared" si="37"/>
        <v>0</v>
      </c>
      <c r="FT34" s="162">
        <f t="shared" si="38"/>
        <v>0</v>
      </c>
      <c r="FU34" s="173">
        <f t="shared" si="6"/>
        <v>0</v>
      </c>
      <c r="FV34" s="163" t="e">
        <f>SUM(#REF!)</f>
        <v>#REF!</v>
      </c>
    </row>
    <row r="35" spans="1:178" x14ac:dyDescent="0.2">
      <c r="A35" s="148"/>
      <c r="B35" s="284"/>
      <c r="C35" s="151"/>
      <c r="D35" s="175" t="s">
        <v>22</v>
      </c>
      <c r="E35" s="186">
        <f t="shared" ref="E35:P35" si="40">SUM(E32:E34)</f>
        <v>125</v>
      </c>
      <c r="F35" s="165">
        <f t="shared" si="40"/>
        <v>26</v>
      </c>
      <c r="G35" s="165">
        <f t="shared" si="40"/>
        <v>1</v>
      </c>
      <c r="H35" s="165">
        <f t="shared" si="40"/>
        <v>3</v>
      </c>
      <c r="I35" s="165">
        <f t="shared" si="40"/>
        <v>2</v>
      </c>
      <c r="J35" s="165">
        <f t="shared" si="40"/>
        <v>1</v>
      </c>
      <c r="K35" s="165">
        <f t="shared" si="40"/>
        <v>93</v>
      </c>
      <c r="L35" s="164">
        <f t="shared" si="40"/>
        <v>0</v>
      </c>
      <c r="M35" s="165">
        <f t="shared" si="40"/>
        <v>0</v>
      </c>
      <c r="N35" s="165">
        <f t="shared" si="40"/>
        <v>0</v>
      </c>
      <c r="O35" s="165">
        <f t="shared" si="40"/>
        <v>0</v>
      </c>
      <c r="P35" s="166">
        <f t="shared" si="40"/>
        <v>0</v>
      </c>
      <c r="Q35" s="164">
        <f t="shared" ref="Q35:AO35" si="41">SUM(Q32:Q34)</f>
        <v>0</v>
      </c>
      <c r="R35" s="165">
        <f t="shared" si="41"/>
        <v>0</v>
      </c>
      <c r="S35" s="165">
        <f t="shared" si="41"/>
        <v>0</v>
      </c>
      <c r="T35" s="165">
        <f t="shared" si="41"/>
        <v>0</v>
      </c>
      <c r="U35" s="166">
        <f t="shared" si="41"/>
        <v>0</v>
      </c>
      <c r="V35" s="164">
        <f t="shared" si="41"/>
        <v>0</v>
      </c>
      <c r="W35" s="165">
        <f t="shared" si="41"/>
        <v>0</v>
      </c>
      <c r="X35" s="165">
        <f t="shared" si="41"/>
        <v>0</v>
      </c>
      <c r="Y35" s="165">
        <f t="shared" si="41"/>
        <v>0</v>
      </c>
      <c r="Z35" s="166">
        <f t="shared" si="41"/>
        <v>0</v>
      </c>
      <c r="AA35" s="164">
        <f t="shared" si="41"/>
        <v>0</v>
      </c>
      <c r="AB35" s="165">
        <f t="shared" si="41"/>
        <v>0</v>
      </c>
      <c r="AC35" s="165">
        <f t="shared" si="41"/>
        <v>0</v>
      </c>
      <c r="AD35" s="165">
        <f t="shared" si="41"/>
        <v>0</v>
      </c>
      <c r="AE35" s="166">
        <f t="shared" si="41"/>
        <v>0</v>
      </c>
      <c r="AF35" s="164">
        <f t="shared" si="41"/>
        <v>0</v>
      </c>
      <c r="AG35" s="165">
        <f t="shared" si="41"/>
        <v>0</v>
      </c>
      <c r="AH35" s="165">
        <f t="shared" si="41"/>
        <v>0</v>
      </c>
      <c r="AI35" s="165">
        <f t="shared" si="41"/>
        <v>0</v>
      </c>
      <c r="AJ35" s="166">
        <f t="shared" si="41"/>
        <v>0</v>
      </c>
      <c r="AK35" s="164">
        <f t="shared" si="41"/>
        <v>0</v>
      </c>
      <c r="AL35" s="165">
        <f t="shared" si="41"/>
        <v>0</v>
      </c>
      <c r="AM35" s="165">
        <f t="shared" si="41"/>
        <v>0</v>
      </c>
      <c r="AN35" s="165">
        <f t="shared" si="41"/>
        <v>0</v>
      </c>
      <c r="AO35" s="166">
        <f t="shared" si="41"/>
        <v>0</v>
      </c>
      <c r="AP35" s="164">
        <f t="shared" ref="AP35:BX35" si="42">SUM(AP32:AP34)</f>
        <v>0</v>
      </c>
      <c r="AQ35" s="165">
        <f t="shared" si="42"/>
        <v>0</v>
      </c>
      <c r="AR35" s="165">
        <f t="shared" si="42"/>
        <v>0</v>
      </c>
      <c r="AS35" s="165">
        <f t="shared" si="42"/>
        <v>0</v>
      </c>
      <c r="AT35" s="166">
        <f t="shared" si="42"/>
        <v>0</v>
      </c>
      <c r="AU35" s="164">
        <f t="shared" si="42"/>
        <v>0</v>
      </c>
      <c r="AV35" s="165">
        <f t="shared" si="42"/>
        <v>0</v>
      </c>
      <c r="AW35" s="165">
        <f t="shared" si="42"/>
        <v>0</v>
      </c>
      <c r="AX35" s="165">
        <f t="shared" si="42"/>
        <v>0</v>
      </c>
      <c r="AY35" s="166">
        <f t="shared" si="42"/>
        <v>0</v>
      </c>
      <c r="AZ35" s="164">
        <f t="shared" si="42"/>
        <v>0</v>
      </c>
      <c r="BA35" s="165">
        <f t="shared" si="42"/>
        <v>0</v>
      </c>
      <c r="BB35" s="165">
        <f t="shared" si="42"/>
        <v>0</v>
      </c>
      <c r="BC35" s="165">
        <f t="shared" si="42"/>
        <v>0</v>
      </c>
      <c r="BD35" s="166">
        <f t="shared" si="42"/>
        <v>0</v>
      </c>
      <c r="BE35" s="164">
        <f t="shared" si="42"/>
        <v>0</v>
      </c>
      <c r="BF35" s="165">
        <f t="shared" si="42"/>
        <v>0</v>
      </c>
      <c r="BG35" s="165">
        <f t="shared" si="42"/>
        <v>0</v>
      </c>
      <c r="BH35" s="165">
        <f t="shared" si="42"/>
        <v>0</v>
      </c>
      <c r="BI35" s="166">
        <f t="shared" si="42"/>
        <v>0</v>
      </c>
      <c r="BJ35" s="164">
        <f t="shared" si="42"/>
        <v>0</v>
      </c>
      <c r="BK35" s="165">
        <f t="shared" si="42"/>
        <v>0</v>
      </c>
      <c r="BL35" s="165">
        <f t="shared" si="42"/>
        <v>0</v>
      </c>
      <c r="BM35" s="165">
        <f t="shared" si="42"/>
        <v>0</v>
      </c>
      <c r="BN35" s="166">
        <f t="shared" si="42"/>
        <v>0</v>
      </c>
      <c r="BO35" s="164">
        <f t="shared" si="42"/>
        <v>0</v>
      </c>
      <c r="BP35" s="165">
        <f t="shared" si="42"/>
        <v>0</v>
      </c>
      <c r="BQ35" s="165">
        <f t="shared" si="42"/>
        <v>0</v>
      </c>
      <c r="BR35" s="165">
        <f t="shared" si="42"/>
        <v>0</v>
      </c>
      <c r="BS35" s="166">
        <f t="shared" si="42"/>
        <v>0</v>
      </c>
      <c r="BT35" s="164">
        <f t="shared" si="42"/>
        <v>0</v>
      </c>
      <c r="BU35" s="165">
        <f t="shared" si="42"/>
        <v>0</v>
      </c>
      <c r="BV35" s="165">
        <f t="shared" si="42"/>
        <v>0</v>
      </c>
      <c r="BW35" s="165">
        <f t="shared" si="42"/>
        <v>0</v>
      </c>
      <c r="BX35" s="166">
        <f t="shared" si="42"/>
        <v>0</v>
      </c>
      <c r="BY35" s="164">
        <f t="shared" ref="BY35:DG35" si="43">SUM(BY32:BY34)</f>
        <v>0</v>
      </c>
      <c r="BZ35" s="165">
        <f t="shared" si="43"/>
        <v>0</v>
      </c>
      <c r="CA35" s="165">
        <f t="shared" si="43"/>
        <v>0</v>
      </c>
      <c r="CB35" s="165">
        <f t="shared" si="43"/>
        <v>0</v>
      </c>
      <c r="CC35" s="166">
        <f t="shared" si="43"/>
        <v>0</v>
      </c>
      <c r="CD35" s="164">
        <f t="shared" si="43"/>
        <v>0</v>
      </c>
      <c r="CE35" s="165">
        <f t="shared" si="43"/>
        <v>0</v>
      </c>
      <c r="CF35" s="165">
        <f t="shared" si="43"/>
        <v>0</v>
      </c>
      <c r="CG35" s="165">
        <f t="shared" si="43"/>
        <v>0</v>
      </c>
      <c r="CH35" s="166">
        <f t="shared" si="43"/>
        <v>0</v>
      </c>
      <c r="CI35" s="164">
        <f t="shared" si="43"/>
        <v>0</v>
      </c>
      <c r="CJ35" s="165">
        <f t="shared" si="43"/>
        <v>0</v>
      </c>
      <c r="CK35" s="165">
        <f t="shared" si="43"/>
        <v>0</v>
      </c>
      <c r="CL35" s="165">
        <f t="shared" si="43"/>
        <v>0</v>
      </c>
      <c r="CM35" s="166">
        <f t="shared" si="43"/>
        <v>0</v>
      </c>
      <c r="CN35" s="164">
        <f t="shared" si="43"/>
        <v>0</v>
      </c>
      <c r="CO35" s="165">
        <f t="shared" si="43"/>
        <v>0</v>
      </c>
      <c r="CP35" s="165">
        <f t="shared" si="43"/>
        <v>0</v>
      </c>
      <c r="CQ35" s="165">
        <f t="shared" si="43"/>
        <v>0</v>
      </c>
      <c r="CR35" s="166">
        <f t="shared" si="43"/>
        <v>0</v>
      </c>
      <c r="CS35" s="164">
        <f t="shared" si="43"/>
        <v>0</v>
      </c>
      <c r="CT35" s="165">
        <f t="shared" si="43"/>
        <v>0</v>
      </c>
      <c r="CU35" s="165">
        <f t="shared" si="43"/>
        <v>0</v>
      </c>
      <c r="CV35" s="165">
        <f t="shared" si="43"/>
        <v>0</v>
      </c>
      <c r="CW35" s="166">
        <f t="shared" si="43"/>
        <v>0</v>
      </c>
      <c r="CX35" s="164">
        <f t="shared" si="43"/>
        <v>0</v>
      </c>
      <c r="CY35" s="165">
        <f t="shared" si="43"/>
        <v>0</v>
      </c>
      <c r="CZ35" s="165">
        <f t="shared" si="43"/>
        <v>0</v>
      </c>
      <c r="DA35" s="165">
        <f t="shared" si="43"/>
        <v>0</v>
      </c>
      <c r="DB35" s="166">
        <f t="shared" si="43"/>
        <v>0</v>
      </c>
      <c r="DC35" s="164">
        <f t="shared" si="43"/>
        <v>0</v>
      </c>
      <c r="DD35" s="165">
        <f t="shared" si="43"/>
        <v>0</v>
      </c>
      <c r="DE35" s="165">
        <f t="shared" si="43"/>
        <v>0</v>
      </c>
      <c r="DF35" s="165">
        <f t="shared" si="43"/>
        <v>0</v>
      </c>
      <c r="DG35" s="166">
        <f t="shared" si="43"/>
        <v>0</v>
      </c>
      <c r="DH35" s="164">
        <f t="shared" ref="DH35:EU35" si="44">SUM(DH32:DH34)</f>
        <v>0</v>
      </c>
      <c r="DI35" s="165">
        <f t="shared" si="44"/>
        <v>0</v>
      </c>
      <c r="DJ35" s="165">
        <f t="shared" si="44"/>
        <v>0</v>
      </c>
      <c r="DK35" s="165">
        <f t="shared" si="44"/>
        <v>0</v>
      </c>
      <c r="DL35" s="166">
        <f t="shared" si="44"/>
        <v>0</v>
      </c>
      <c r="DM35" s="164">
        <f t="shared" si="44"/>
        <v>0</v>
      </c>
      <c r="DN35" s="165">
        <f t="shared" si="44"/>
        <v>0</v>
      </c>
      <c r="DO35" s="165">
        <f t="shared" si="44"/>
        <v>0</v>
      </c>
      <c r="DP35" s="165">
        <f t="shared" si="44"/>
        <v>0</v>
      </c>
      <c r="DQ35" s="166">
        <f t="shared" si="44"/>
        <v>0</v>
      </c>
      <c r="DR35" s="164">
        <f t="shared" si="44"/>
        <v>0</v>
      </c>
      <c r="DS35" s="165">
        <f t="shared" si="44"/>
        <v>0</v>
      </c>
      <c r="DT35" s="165">
        <f t="shared" si="44"/>
        <v>0</v>
      </c>
      <c r="DU35" s="165">
        <f t="shared" si="44"/>
        <v>0</v>
      </c>
      <c r="DV35" s="166">
        <f t="shared" si="44"/>
        <v>0</v>
      </c>
      <c r="DW35" s="164">
        <f t="shared" si="44"/>
        <v>0</v>
      </c>
      <c r="DX35" s="165">
        <f t="shared" si="44"/>
        <v>0</v>
      </c>
      <c r="DY35" s="165">
        <f t="shared" si="44"/>
        <v>0</v>
      </c>
      <c r="DZ35" s="165">
        <f t="shared" si="44"/>
        <v>0</v>
      </c>
      <c r="EA35" s="166">
        <f t="shared" si="44"/>
        <v>0</v>
      </c>
      <c r="EB35" s="164">
        <f t="shared" si="44"/>
        <v>0</v>
      </c>
      <c r="EC35" s="165">
        <f t="shared" si="44"/>
        <v>0</v>
      </c>
      <c r="ED35" s="165">
        <f t="shared" si="44"/>
        <v>0</v>
      </c>
      <c r="EE35" s="165">
        <f t="shared" si="44"/>
        <v>0</v>
      </c>
      <c r="EF35" s="166">
        <f t="shared" si="44"/>
        <v>0</v>
      </c>
      <c r="EG35" s="164">
        <f t="shared" si="44"/>
        <v>0</v>
      </c>
      <c r="EH35" s="165">
        <f t="shared" si="44"/>
        <v>0</v>
      </c>
      <c r="EI35" s="165">
        <f t="shared" si="44"/>
        <v>0</v>
      </c>
      <c r="EJ35" s="165">
        <f t="shared" si="44"/>
        <v>0</v>
      </c>
      <c r="EK35" s="166">
        <f t="shared" si="44"/>
        <v>0</v>
      </c>
      <c r="EL35" s="164">
        <f t="shared" si="44"/>
        <v>0</v>
      </c>
      <c r="EM35" s="165">
        <f t="shared" si="44"/>
        <v>0</v>
      </c>
      <c r="EN35" s="165">
        <f t="shared" si="44"/>
        <v>0</v>
      </c>
      <c r="EO35" s="165">
        <f t="shared" si="44"/>
        <v>0</v>
      </c>
      <c r="EP35" s="166">
        <f t="shared" si="44"/>
        <v>0</v>
      </c>
      <c r="EQ35" s="164">
        <f t="shared" si="44"/>
        <v>0</v>
      </c>
      <c r="ER35" s="165">
        <f t="shared" si="44"/>
        <v>0</v>
      </c>
      <c r="ES35" s="165">
        <f t="shared" si="44"/>
        <v>0</v>
      </c>
      <c r="ET35" s="165">
        <f t="shared" si="44"/>
        <v>0</v>
      </c>
      <c r="EU35" s="166">
        <f t="shared" si="44"/>
        <v>0</v>
      </c>
      <c r="EV35" s="164">
        <f t="shared" ref="EV35:FO35" si="45">SUM(EV32:EV34)</f>
        <v>0</v>
      </c>
      <c r="EW35" s="165">
        <f t="shared" si="45"/>
        <v>0</v>
      </c>
      <c r="EX35" s="165">
        <f t="shared" si="45"/>
        <v>0</v>
      </c>
      <c r="EY35" s="165">
        <f t="shared" si="45"/>
        <v>0</v>
      </c>
      <c r="EZ35" s="166">
        <f t="shared" si="45"/>
        <v>0</v>
      </c>
      <c r="FA35" s="164">
        <f t="shared" si="45"/>
        <v>0</v>
      </c>
      <c r="FB35" s="165">
        <f t="shared" si="45"/>
        <v>0</v>
      </c>
      <c r="FC35" s="165">
        <f t="shared" si="45"/>
        <v>0</v>
      </c>
      <c r="FD35" s="165">
        <f t="shared" si="45"/>
        <v>0</v>
      </c>
      <c r="FE35" s="166">
        <f t="shared" si="45"/>
        <v>0</v>
      </c>
      <c r="FF35" s="164">
        <f t="shared" si="45"/>
        <v>0</v>
      </c>
      <c r="FG35" s="165">
        <f t="shared" si="45"/>
        <v>0</v>
      </c>
      <c r="FH35" s="165">
        <f t="shared" si="45"/>
        <v>0</v>
      </c>
      <c r="FI35" s="165">
        <f t="shared" si="45"/>
        <v>0</v>
      </c>
      <c r="FJ35" s="166">
        <f t="shared" si="45"/>
        <v>0</v>
      </c>
      <c r="FK35" s="164">
        <f t="shared" si="45"/>
        <v>0</v>
      </c>
      <c r="FL35" s="165">
        <f t="shared" si="45"/>
        <v>0</v>
      </c>
      <c r="FM35" s="165">
        <f t="shared" si="45"/>
        <v>0</v>
      </c>
      <c r="FN35" s="165">
        <f t="shared" si="45"/>
        <v>0</v>
      </c>
      <c r="FO35" s="166">
        <f t="shared" si="45"/>
        <v>0</v>
      </c>
      <c r="FP35" s="164">
        <f t="shared" ref="FP35:FT35" si="46">SUM(FP32:FP34)</f>
        <v>0</v>
      </c>
      <c r="FQ35" s="165">
        <f t="shared" si="46"/>
        <v>0</v>
      </c>
      <c r="FR35" s="165">
        <f t="shared" si="46"/>
        <v>0</v>
      </c>
      <c r="FS35" s="165">
        <f t="shared" si="46"/>
        <v>0</v>
      </c>
      <c r="FT35" s="166">
        <f t="shared" si="46"/>
        <v>0</v>
      </c>
      <c r="FU35" s="174">
        <f t="shared" si="6"/>
        <v>0</v>
      </c>
      <c r="FV35" s="167" t="e">
        <f>SUM(#REF!)</f>
        <v>#REF!</v>
      </c>
    </row>
    <row r="36" spans="1:178" ht="24.75" customHeight="1" x14ac:dyDescent="0.2">
      <c r="A36" s="181">
        <v>27</v>
      </c>
      <c r="B36" s="279" t="s">
        <v>112</v>
      </c>
      <c r="C36" s="207" t="s">
        <v>104</v>
      </c>
      <c r="D36" s="226" t="s">
        <v>158</v>
      </c>
      <c r="E36" s="152">
        <v>50</v>
      </c>
      <c r="F36" s="157">
        <v>9</v>
      </c>
      <c r="G36" s="157">
        <v>1</v>
      </c>
      <c r="H36" s="157">
        <v>1</v>
      </c>
      <c r="I36" s="157">
        <v>1</v>
      </c>
      <c r="J36" s="157">
        <v>1</v>
      </c>
      <c r="K36" s="158">
        <f t="shared" ref="K36:K38" si="47">E36-F36-G36-H36-I36</f>
        <v>38</v>
      </c>
      <c r="L36" s="197"/>
      <c r="M36" s="198"/>
      <c r="N36" s="198"/>
      <c r="O36" s="198"/>
      <c r="P36" s="230"/>
      <c r="Q36" s="197"/>
      <c r="R36" s="198"/>
      <c r="S36" s="198"/>
      <c r="T36" s="198"/>
      <c r="U36" s="230"/>
      <c r="V36" s="197"/>
      <c r="W36" s="198"/>
      <c r="X36" s="198"/>
      <c r="Y36" s="198"/>
      <c r="Z36" s="230"/>
      <c r="AA36" s="197"/>
      <c r="AB36" s="198"/>
      <c r="AC36" s="198"/>
      <c r="AD36" s="198"/>
      <c r="AE36" s="230"/>
      <c r="AF36" s="197"/>
      <c r="AG36" s="198"/>
      <c r="AH36" s="198"/>
      <c r="AI36" s="198"/>
      <c r="AJ36" s="230"/>
      <c r="AK36" s="197"/>
      <c r="AL36" s="198"/>
      <c r="AM36" s="198"/>
      <c r="AN36" s="198"/>
      <c r="AO36" s="230"/>
      <c r="AP36" s="197" t="s">
        <v>18</v>
      </c>
      <c r="AQ36" s="198" t="s">
        <v>18</v>
      </c>
      <c r="AR36" s="198" t="s">
        <v>18</v>
      </c>
      <c r="AS36" s="199" t="s">
        <v>18</v>
      </c>
      <c r="AT36" s="200" t="s">
        <v>18</v>
      </c>
      <c r="AU36" s="197"/>
      <c r="AV36" s="198"/>
      <c r="AW36" s="198"/>
      <c r="AX36" s="198"/>
      <c r="AY36" s="230"/>
      <c r="AZ36" s="197"/>
      <c r="BA36" s="198"/>
      <c r="BB36" s="198"/>
      <c r="BC36" s="198"/>
      <c r="BD36" s="230"/>
      <c r="BE36" s="197"/>
      <c r="BF36" s="198"/>
      <c r="BG36" s="198"/>
      <c r="BH36" s="198"/>
      <c r="BI36" s="230"/>
      <c r="BJ36" s="197"/>
      <c r="BK36" s="198"/>
      <c r="BL36" s="198"/>
      <c r="BM36" s="198"/>
      <c r="BN36" s="230"/>
      <c r="BO36" s="197"/>
      <c r="BP36" s="198"/>
      <c r="BQ36" s="198"/>
      <c r="BR36" s="198"/>
      <c r="BS36" s="230"/>
      <c r="BT36" s="197"/>
      <c r="BU36" s="198"/>
      <c r="BV36" s="198"/>
      <c r="BW36" s="198"/>
      <c r="BX36" s="230"/>
      <c r="BY36" s="197" t="s">
        <v>18</v>
      </c>
      <c r="BZ36" s="198" t="s">
        <v>18</v>
      </c>
      <c r="CA36" s="198" t="s">
        <v>18</v>
      </c>
      <c r="CB36" s="199" t="s">
        <v>18</v>
      </c>
      <c r="CC36" s="200" t="s">
        <v>18</v>
      </c>
      <c r="CD36" s="197"/>
      <c r="CE36" s="198"/>
      <c r="CF36" s="198"/>
      <c r="CG36" s="198"/>
      <c r="CH36" s="230"/>
      <c r="CI36" s="197"/>
      <c r="CJ36" s="198"/>
      <c r="CK36" s="198"/>
      <c r="CL36" s="198"/>
      <c r="CM36" s="230"/>
      <c r="CN36" s="197"/>
      <c r="CO36" s="198"/>
      <c r="CP36" s="198"/>
      <c r="CQ36" s="198"/>
      <c r="CR36" s="230"/>
      <c r="CS36" s="197"/>
      <c r="CT36" s="198"/>
      <c r="CU36" s="198"/>
      <c r="CV36" s="198"/>
      <c r="CW36" s="230"/>
      <c r="CX36" s="197"/>
      <c r="CY36" s="198"/>
      <c r="CZ36" s="198"/>
      <c r="DA36" s="198"/>
      <c r="DB36" s="230"/>
      <c r="DC36" s="197"/>
      <c r="DD36" s="198"/>
      <c r="DE36" s="198"/>
      <c r="DF36" s="198"/>
      <c r="DG36" s="230"/>
      <c r="DH36" s="197" t="s">
        <v>18</v>
      </c>
      <c r="DI36" s="198" t="s">
        <v>18</v>
      </c>
      <c r="DJ36" s="198" t="s">
        <v>18</v>
      </c>
      <c r="DK36" s="199" t="s">
        <v>18</v>
      </c>
      <c r="DL36" s="200" t="s">
        <v>18</v>
      </c>
      <c r="DM36" s="197"/>
      <c r="DN36" s="198"/>
      <c r="DO36" s="198"/>
      <c r="DP36" s="198"/>
      <c r="DQ36" s="230"/>
      <c r="DR36" s="197"/>
      <c r="DS36" s="198"/>
      <c r="DT36" s="198"/>
      <c r="DU36" s="198"/>
      <c r="DV36" s="230"/>
      <c r="DW36" s="197"/>
      <c r="DX36" s="198"/>
      <c r="DY36" s="198"/>
      <c r="DZ36" s="198"/>
      <c r="EA36" s="230"/>
      <c r="EB36" s="197"/>
      <c r="EC36" s="198"/>
      <c r="ED36" s="198"/>
      <c r="EE36" s="198"/>
      <c r="EF36" s="230"/>
      <c r="EG36" s="197"/>
      <c r="EH36" s="198"/>
      <c r="EI36" s="198"/>
      <c r="EJ36" s="198"/>
      <c r="EK36" s="230"/>
      <c r="EL36" s="197"/>
      <c r="EM36" s="198"/>
      <c r="EN36" s="198"/>
      <c r="EO36" s="198"/>
      <c r="EP36" s="230"/>
      <c r="EQ36" s="197" t="s">
        <v>18</v>
      </c>
      <c r="ER36" s="198" t="s">
        <v>18</v>
      </c>
      <c r="ES36" s="198" t="s">
        <v>18</v>
      </c>
      <c r="ET36" s="199" t="s">
        <v>18</v>
      </c>
      <c r="EU36" s="200" t="s">
        <v>18</v>
      </c>
      <c r="EV36" s="197"/>
      <c r="EW36" s="198"/>
      <c r="EX36" s="198"/>
      <c r="EY36" s="198"/>
      <c r="EZ36" s="230"/>
      <c r="FA36" s="197"/>
      <c r="FB36" s="198"/>
      <c r="FC36" s="198"/>
      <c r="FD36" s="198"/>
      <c r="FE36" s="230"/>
      <c r="FF36" s="197"/>
      <c r="FG36" s="198"/>
      <c r="FH36" s="198"/>
      <c r="FI36" s="198"/>
      <c r="FJ36" s="230"/>
      <c r="FK36" s="197"/>
      <c r="FL36" s="198"/>
      <c r="FM36" s="198"/>
      <c r="FN36" s="198"/>
      <c r="FO36" s="230"/>
      <c r="FP36" s="197">
        <f>FK36</f>
        <v>0</v>
      </c>
      <c r="FQ36" s="198">
        <f t="shared" ref="FP36:FT38" si="48">FL36</f>
        <v>0</v>
      </c>
      <c r="FR36" s="198">
        <f t="shared" si="48"/>
        <v>0</v>
      </c>
      <c r="FS36" s="199">
        <f t="shared" si="48"/>
        <v>0</v>
      </c>
      <c r="FT36" s="200">
        <f t="shared" si="48"/>
        <v>0</v>
      </c>
      <c r="FU36" s="172">
        <f t="shared" si="6"/>
        <v>0</v>
      </c>
      <c r="FV36" s="182" t="e">
        <f>SUM(#REF!)</f>
        <v>#REF!</v>
      </c>
    </row>
    <row r="37" spans="1:178" x14ac:dyDescent="0.2">
      <c r="A37" s="181">
        <v>28</v>
      </c>
      <c r="B37" s="279"/>
      <c r="C37" s="208" t="s">
        <v>91</v>
      </c>
      <c r="D37" s="231" t="s">
        <v>159</v>
      </c>
      <c r="E37" s="187">
        <v>50</v>
      </c>
      <c r="F37" s="160">
        <v>10</v>
      </c>
      <c r="G37" s="160">
        <v>0</v>
      </c>
      <c r="H37" s="160">
        <v>1</v>
      </c>
      <c r="I37" s="160">
        <v>1</v>
      </c>
      <c r="J37" s="160">
        <v>0</v>
      </c>
      <c r="K37" s="162">
        <f t="shared" si="47"/>
        <v>38</v>
      </c>
      <c r="L37" s="161"/>
      <c r="M37" s="195" t="s">
        <v>18</v>
      </c>
      <c r="N37" s="195"/>
      <c r="O37" s="195"/>
      <c r="P37" s="162"/>
      <c r="Q37" s="161"/>
      <c r="R37" s="195" t="s">
        <v>18</v>
      </c>
      <c r="S37" s="195"/>
      <c r="T37" s="195"/>
      <c r="U37" s="162"/>
      <c r="V37" s="161"/>
      <c r="W37" s="195" t="s">
        <v>18</v>
      </c>
      <c r="X37" s="195"/>
      <c r="Y37" s="195"/>
      <c r="Z37" s="162"/>
      <c r="AA37" s="161"/>
      <c r="AB37" s="195" t="s">
        <v>18</v>
      </c>
      <c r="AC37" s="195"/>
      <c r="AD37" s="195"/>
      <c r="AE37" s="162"/>
      <c r="AF37" s="161"/>
      <c r="AG37" s="195" t="s">
        <v>18</v>
      </c>
      <c r="AH37" s="195"/>
      <c r="AI37" s="195"/>
      <c r="AJ37" s="162"/>
      <c r="AK37" s="161"/>
      <c r="AL37" s="195" t="s">
        <v>18</v>
      </c>
      <c r="AM37" s="195"/>
      <c r="AN37" s="195"/>
      <c r="AO37" s="162"/>
      <c r="AP37" s="161" t="s">
        <v>18</v>
      </c>
      <c r="AQ37" s="195" t="s">
        <v>18</v>
      </c>
      <c r="AR37" s="195" t="s">
        <v>18</v>
      </c>
      <c r="AS37" s="160" t="s">
        <v>18</v>
      </c>
      <c r="AT37" s="162" t="s">
        <v>18</v>
      </c>
      <c r="AU37" s="161"/>
      <c r="AV37" s="195" t="s">
        <v>18</v>
      </c>
      <c r="AW37" s="195"/>
      <c r="AX37" s="195"/>
      <c r="AY37" s="162"/>
      <c r="AZ37" s="161"/>
      <c r="BA37" s="195" t="s">
        <v>18</v>
      </c>
      <c r="BB37" s="195"/>
      <c r="BC37" s="195"/>
      <c r="BD37" s="162"/>
      <c r="BE37" s="161"/>
      <c r="BF37" s="195" t="s">
        <v>18</v>
      </c>
      <c r="BG37" s="195"/>
      <c r="BH37" s="195"/>
      <c r="BI37" s="162"/>
      <c r="BJ37" s="161"/>
      <c r="BK37" s="195" t="s">
        <v>18</v>
      </c>
      <c r="BL37" s="195"/>
      <c r="BM37" s="195"/>
      <c r="BN37" s="162"/>
      <c r="BO37" s="161"/>
      <c r="BP37" s="195" t="s">
        <v>18</v>
      </c>
      <c r="BQ37" s="195"/>
      <c r="BR37" s="195"/>
      <c r="BS37" s="162"/>
      <c r="BT37" s="161"/>
      <c r="BU37" s="195" t="s">
        <v>18</v>
      </c>
      <c r="BV37" s="195"/>
      <c r="BW37" s="195"/>
      <c r="BX37" s="162"/>
      <c r="BY37" s="161" t="s">
        <v>18</v>
      </c>
      <c r="BZ37" s="195" t="s">
        <v>18</v>
      </c>
      <c r="CA37" s="195" t="s">
        <v>18</v>
      </c>
      <c r="CB37" s="160" t="s">
        <v>18</v>
      </c>
      <c r="CC37" s="162" t="s">
        <v>18</v>
      </c>
      <c r="CD37" s="161"/>
      <c r="CE37" s="195" t="s">
        <v>18</v>
      </c>
      <c r="CF37" s="195"/>
      <c r="CG37" s="195"/>
      <c r="CH37" s="162"/>
      <c r="CI37" s="161"/>
      <c r="CJ37" s="195" t="s">
        <v>18</v>
      </c>
      <c r="CK37" s="195"/>
      <c r="CL37" s="195"/>
      <c r="CM37" s="162"/>
      <c r="CN37" s="161"/>
      <c r="CO37" s="195" t="s">
        <v>18</v>
      </c>
      <c r="CP37" s="195"/>
      <c r="CQ37" s="195"/>
      <c r="CR37" s="162"/>
      <c r="CS37" s="161"/>
      <c r="CT37" s="195" t="s">
        <v>18</v>
      </c>
      <c r="CU37" s="195"/>
      <c r="CV37" s="195"/>
      <c r="CW37" s="162"/>
      <c r="CX37" s="161"/>
      <c r="CY37" s="195" t="s">
        <v>18</v>
      </c>
      <c r="CZ37" s="195"/>
      <c r="DA37" s="195"/>
      <c r="DB37" s="162"/>
      <c r="DC37" s="161"/>
      <c r="DD37" s="195" t="s">
        <v>18</v>
      </c>
      <c r="DE37" s="195"/>
      <c r="DF37" s="195"/>
      <c r="DG37" s="162"/>
      <c r="DH37" s="161" t="s">
        <v>18</v>
      </c>
      <c r="DI37" s="195" t="s">
        <v>18</v>
      </c>
      <c r="DJ37" s="195" t="s">
        <v>18</v>
      </c>
      <c r="DK37" s="160" t="s">
        <v>18</v>
      </c>
      <c r="DL37" s="162" t="s">
        <v>18</v>
      </c>
      <c r="DM37" s="161"/>
      <c r="DN37" s="195" t="s">
        <v>18</v>
      </c>
      <c r="DO37" s="195"/>
      <c r="DP37" s="195"/>
      <c r="DQ37" s="162"/>
      <c r="DR37" s="161"/>
      <c r="DS37" s="195" t="s">
        <v>18</v>
      </c>
      <c r="DT37" s="195"/>
      <c r="DU37" s="195"/>
      <c r="DV37" s="162"/>
      <c r="DW37" s="161"/>
      <c r="DX37" s="195" t="s">
        <v>18</v>
      </c>
      <c r="DY37" s="195"/>
      <c r="DZ37" s="195"/>
      <c r="EA37" s="162"/>
      <c r="EB37" s="161"/>
      <c r="EC37" s="195" t="s">
        <v>18</v>
      </c>
      <c r="ED37" s="195"/>
      <c r="EE37" s="195"/>
      <c r="EF37" s="162"/>
      <c r="EG37" s="161"/>
      <c r="EH37" s="195" t="s">
        <v>18</v>
      </c>
      <c r="EI37" s="195"/>
      <c r="EJ37" s="195"/>
      <c r="EK37" s="162"/>
      <c r="EL37" s="161"/>
      <c r="EM37" s="195" t="s">
        <v>18</v>
      </c>
      <c r="EN37" s="195"/>
      <c r="EO37" s="195"/>
      <c r="EP37" s="162"/>
      <c r="EQ37" s="161" t="s">
        <v>18</v>
      </c>
      <c r="ER37" s="195" t="s">
        <v>18</v>
      </c>
      <c r="ES37" s="195" t="s">
        <v>18</v>
      </c>
      <c r="ET37" s="160" t="s">
        <v>18</v>
      </c>
      <c r="EU37" s="162" t="s">
        <v>18</v>
      </c>
      <c r="EV37" s="161"/>
      <c r="EW37" s="195" t="s">
        <v>18</v>
      </c>
      <c r="EX37" s="195"/>
      <c r="EY37" s="195"/>
      <c r="EZ37" s="162"/>
      <c r="FA37" s="161"/>
      <c r="FB37" s="195" t="s">
        <v>18</v>
      </c>
      <c r="FC37" s="195"/>
      <c r="FD37" s="195"/>
      <c r="FE37" s="162"/>
      <c r="FF37" s="161"/>
      <c r="FG37" s="195" t="s">
        <v>18</v>
      </c>
      <c r="FH37" s="195"/>
      <c r="FI37" s="195"/>
      <c r="FJ37" s="162"/>
      <c r="FK37" s="161"/>
      <c r="FL37" s="195" t="s">
        <v>18</v>
      </c>
      <c r="FM37" s="195"/>
      <c r="FN37" s="195"/>
      <c r="FO37" s="162"/>
      <c r="FP37" s="161">
        <f t="shared" si="48"/>
        <v>0</v>
      </c>
      <c r="FQ37" s="195" t="str">
        <f t="shared" si="48"/>
        <v>-</v>
      </c>
      <c r="FR37" s="195">
        <f t="shared" si="48"/>
        <v>0</v>
      </c>
      <c r="FS37" s="160">
        <f t="shared" si="48"/>
        <v>0</v>
      </c>
      <c r="FT37" s="162">
        <f t="shared" si="48"/>
        <v>0</v>
      </c>
      <c r="FU37" s="173">
        <f t="shared" si="6"/>
        <v>0</v>
      </c>
      <c r="FV37" s="182" t="e">
        <f>SUM(#REF!)</f>
        <v>#REF!</v>
      </c>
    </row>
    <row r="38" spans="1:178" x14ac:dyDescent="0.2">
      <c r="A38" s="146">
        <v>29</v>
      </c>
      <c r="B38" s="283"/>
      <c r="C38" s="208" t="s">
        <v>74</v>
      </c>
      <c r="D38" s="231" t="s">
        <v>160</v>
      </c>
      <c r="E38" s="187">
        <v>50</v>
      </c>
      <c r="F38" s="160">
        <v>10</v>
      </c>
      <c r="G38" s="160">
        <v>0</v>
      </c>
      <c r="H38" s="160">
        <v>1</v>
      </c>
      <c r="I38" s="160">
        <v>1</v>
      </c>
      <c r="J38" s="160">
        <v>1</v>
      </c>
      <c r="K38" s="162">
        <f t="shared" si="47"/>
        <v>38</v>
      </c>
      <c r="L38" s="161"/>
      <c r="M38" s="195" t="s">
        <v>18</v>
      </c>
      <c r="N38" s="195"/>
      <c r="O38" s="195"/>
      <c r="P38" s="233"/>
      <c r="Q38" s="161"/>
      <c r="R38" s="195" t="s">
        <v>18</v>
      </c>
      <c r="S38" s="195"/>
      <c r="T38" s="195"/>
      <c r="U38" s="233"/>
      <c r="V38" s="161"/>
      <c r="W38" s="195" t="s">
        <v>18</v>
      </c>
      <c r="X38" s="195"/>
      <c r="Y38" s="195"/>
      <c r="Z38" s="233"/>
      <c r="AA38" s="161"/>
      <c r="AB38" s="195" t="s">
        <v>18</v>
      </c>
      <c r="AC38" s="195"/>
      <c r="AD38" s="195"/>
      <c r="AE38" s="233"/>
      <c r="AF38" s="161"/>
      <c r="AG38" s="195" t="s">
        <v>18</v>
      </c>
      <c r="AH38" s="195"/>
      <c r="AI38" s="195"/>
      <c r="AJ38" s="233"/>
      <c r="AK38" s="161"/>
      <c r="AL38" s="195" t="s">
        <v>18</v>
      </c>
      <c r="AM38" s="195"/>
      <c r="AN38" s="195"/>
      <c r="AO38" s="233"/>
      <c r="AP38" s="161" t="s">
        <v>18</v>
      </c>
      <c r="AQ38" s="195" t="s">
        <v>18</v>
      </c>
      <c r="AR38" s="195" t="s">
        <v>18</v>
      </c>
      <c r="AS38" s="160" t="s">
        <v>18</v>
      </c>
      <c r="AT38" s="162" t="s">
        <v>18</v>
      </c>
      <c r="AU38" s="161"/>
      <c r="AV38" s="195" t="s">
        <v>18</v>
      </c>
      <c r="AW38" s="195"/>
      <c r="AX38" s="195"/>
      <c r="AY38" s="233"/>
      <c r="AZ38" s="161"/>
      <c r="BA38" s="195" t="s">
        <v>18</v>
      </c>
      <c r="BB38" s="195"/>
      <c r="BC38" s="195"/>
      <c r="BD38" s="233"/>
      <c r="BE38" s="161"/>
      <c r="BF38" s="195" t="s">
        <v>18</v>
      </c>
      <c r="BG38" s="195"/>
      <c r="BH38" s="195"/>
      <c r="BI38" s="233"/>
      <c r="BJ38" s="161"/>
      <c r="BK38" s="195" t="s">
        <v>18</v>
      </c>
      <c r="BL38" s="195"/>
      <c r="BM38" s="195"/>
      <c r="BN38" s="233"/>
      <c r="BO38" s="161"/>
      <c r="BP38" s="195" t="s">
        <v>18</v>
      </c>
      <c r="BQ38" s="195"/>
      <c r="BR38" s="195"/>
      <c r="BS38" s="233"/>
      <c r="BT38" s="161"/>
      <c r="BU38" s="195" t="s">
        <v>18</v>
      </c>
      <c r="BV38" s="195"/>
      <c r="BW38" s="195"/>
      <c r="BX38" s="233"/>
      <c r="BY38" s="161" t="s">
        <v>18</v>
      </c>
      <c r="BZ38" s="195" t="s">
        <v>18</v>
      </c>
      <c r="CA38" s="195" t="s">
        <v>18</v>
      </c>
      <c r="CB38" s="160" t="s">
        <v>18</v>
      </c>
      <c r="CC38" s="162" t="s">
        <v>18</v>
      </c>
      <c r="CD38" s="161"/>
      <c r="CE38" s="195" t="s">
        <v>18</v>
      </c>
      <c r="CF38" s="195"/>
      <c r="CG38" s="195"/>
      <c r="CH38" s="233"/>
      <c r="CI38" s="161"/>
      <c r="CJ38" s="195" t="s">
        <v>18</v>
      </c>
      <c r="CK38" s="195"/>
      <c r="CL38" s="195"/>
      <c r="CM38" s="233"/>
      <c r="CN38" s="161"/>
      <c r="CO38" s="195" t="s">
        <v>18</v>
      </c>
      <c r="CP38" s="195"/>
      <c r="CQ38" s="195"/>
      <c r="CR38" s="233"/>
      <c r="CS38" s="161"/>
      <c r="CT38" s="195" t="s">
        <v>18</v>
      </c>
      <c r="CU38" s="195"/>
      <c r="CV38" s="195"/>
      <c r="CW38" s="233"/>
      <c r="CX38" s="161"/>
      <c r="CY38" s="195" t="s">
        <v>18</v>
      </c>
      <c r="CZ38" s="195"/>
      <c r="DA38" s="195"/>
      <c r="DB38" s="233"/>
      <c r="DC38" s="161"/>
      <c r="DD38" s="195" t="s">
        <v>18</v>
      </c>
      <c r="DE38" s="195"/>
      <c r="DF38" s="195"/>
      <c r="DG38" s="233"/>
      <c r="DH38" s="161" t="s">
        <v>18</v>
      </c>
      <c r="DI38" s="195" t="s">
        <v>18</v>
      </c>
      <c r="DJ38" s="195" t="s">
        <v>18</v>
      </c>
      <c r="DK38" s="160" t="s">
        <v>18</v>
      </c>
      <c r="DL38" s="162" t="s">
        <v>18</v>
      </c>
      <c r="DM38" s="161"/>
      <c r="DN38" s="195" t="s">
        <v>18</v>
      </c>
      <c r="DO38" s="195"/>
      <c r="DP38" s="195"/>
      <c r="DQ38" s="233"/>
      <c r="DR38" s="161"/>
      <c r="DS38" s="195" t="s">
        <v>18</v>
      </c>
      <c r="DT38" s="195"/>
      <c r="DU38" s="195"/>
      <c r="DV38" s="233"/>
      <c r="DW38" s="161"/>
      <c r="DX38" s="195" t="s">
        <v>18</v>
      </c>
      <c r="DY38" s="195"/>
      <c r="DZ38" s="195"/>
      <c r="EA38" s="233"/>
      <c r="EB38" s="161"/>
      <c r="EC38" s="195" t="s">
        <v>18</v>
      </c>
      <c r="ED38" s="195"/>
      <c r="EE38" s="195"/>
      <c r="EF38" s="233"/>
      <c r="EG38" s="161"/>
      <c r="EH38" s="195" t="s">
        <v>18</v>
      </c>
      <c r="EI38" s="195"/>
      <c r="EJ38" s="195"/>
      <c r="EK38" s="233"/>
      <c r="EL38" s="161"/>
      <c r="EM38" s="195" t="s">
        <v>18</v>
      </c>
      <c r="EN38" s="195"/>
      <c r="EO38" s="195"/>
      <c r="EP38" s="233"/>
      <c r="EQ38" s="161" t="s">
        <v>18</v>
      </c>
      <c r="ER38" s="195" t="s">
        <v>18</v>
      </c>
      <c r="ES38" s="195" t="s">
        <v>18</v>
      </c>
      <c r="ET38" s="160" t="s">
        <v>18</v>
      </c>
      <c r="EU38" s="162" t="s">
        <v>18</v>
      </c>
      <c r="EV38" s="161"/>
      <c r="EW38" s="195" t="s">
        <v>18</v>
      </c>
      <c r="EX38" s="195"/>
      <c r="EY38" s="195"/>
      <c r="EZ38" s="233"/>
      <c r="FA38" s="161"/>
      <c r="FB38" s="195" t="s">
        <v>18</v>
      </c>
      <c r="FC38" s="195"/>
      <c r="FD38" s="195"/>
      <c r="FE38" s="233"/>
      <c r="FF38" s="161"/>
      <c r="FG38" s="195" t="s">
        <v>18</v>
      </c>
      <c r="FH38" s="195"/>
      <c r="FI38" s="195"/>
      <c r="FJ38" s="233"/>
      <c r="FK38" s="161"/>
      <c r="FL38" s="195" t="s">
        <v>18</v>
      </c>
      <c r="FM38" s="195"/>
      <c r="FN38" s="195"/>
      <c r="FO38" s="233"/>
      <c r="FP38" s="161">
        <f t="shared" si="48"/>
        <v>0</v>
      </c>
      <c r="FQ38" s="195" t="str">
        <f t="shared" si="48"/>
        <v>-</v>
      </c>
      <c r="FR38" s="195">
        <f t="shared" si="48"/>
        <v>0</v>
      </c>
      <c r="FS38" s="160">
        <f t="shared" si="48"/>
        <v>0</v>
      </c>
      <c r="FT38" s="162">
        <f t="shared" si="48"/>
        <v>0</v>
      </c>
      <c r="FU38" s="173">
        <f t="shared" si="6"/>
        <v>0</v>
      </c>
      <c r="FV38" s="163" t="e">
        <f>SUM(#REF!)</f>
        <v>#REF!</v>
      </c>
    </row>
    <row r="39" spans="1:178" x14ac:dyDescent="0.2">
      <c r="A39" s="148"/>
      <c r="B39" s="284"/>
      <c r="C39" s="209"/>
      <c r="D39" s="175" t="s">
        <v>22</v>
      </c>
      <c r="E39" s="186">
        <f>SUM(E36:E38)</f>
        <v>150</v>
      </c>
      <c r="F39" s="165">
        <f>SUM(F36:F38)</f>
        <v>29</v>
      </c>
      <c r="G39" s="165">
        <f t="shared" ref="G39:Q39" si="49">SUM(G36:G38)</f>
        <v>1</v>
      </c>
      <c r="H39" s="165">
        <f t="shared" si="49"/>
        <v>3</v>
      </c>
      <c r="I39" s="165">
        <f t="shared" si="49"/>
        <v>3</v>
      </c>
      <c r="J39" s="165">
        <f t="shared" si="49"/>
        <v>2</v>
      </c>
      <c r="K39" s="166">
        <f>SUM(K36:K38)</f>
        <v>114</v>
      </c>
      <c r="L39" s="164">
        <f>SUM(L36:L38)</f>
        <v>0</v>
      </c>
      <c r="M39" s="165">
        <f t="shared" si="49"/>
        <v>0</v>
      </c>
      <c r="N39" s="165">
        <f t="shared" si="49"/>
        <v>0</v>
      </c>
      <c r="O39" s="165">
        <f t="shared" si="49"/>
        <v>0</v>
      </c>
      <c r="P39" s="166">
        <f t="shared" si="49"/>
        <v>0</v>
      </c>
      <c r="Q39" s="164">
        <f t="shared" si="49"/>
        <v>0</v>
      </c>
      <c r="R39" s="165">
        <f t="shared" ref="R39:AO39" si="50">SUM(R36:R38)</f>
        <v>0</v>
      </c>
      <c r="S39" s="165">
        <f t="shared" si="50"/>
        <v>0</v>
      </c>
      <c r="T39" s="165">
        <f t="shared" si="50"/>
        <v>0</v>
      </c>
      <c r="U39" s="166">
        <f t="shared" si="50"/>
        <v>0</v>
      </c>
      <c r="V39" s="164">
        <f t="shared" si="50"/>
        <v>0</v>
      </c>
      <c r="W39" s="165">
        <f t="shared" si="50"/>
        <v>0</v>
      </c>
      <c r="X39" s="165">
        <f t="shared" si="50"/>
        <v>0</v>
      </c>
      <c r="Y39" s="165">
        <f t="shared" si="50"/>
        <v>0</v>
      </c>
      <c r="Z39" s="166">
        <f t="shared" si="50"/>
        <v>0</v>
      </c>
      <c r="AA39" s="164">
        <f t="shared" si="50"/>
        <v>0</v>
      </c>
      <c r="AB39" s="165">
        <f t="shared" si="50"/>
        <v>0</v>
      </c>
      <c r="AC39" s="165">
        <f t="shared" si="50"/>
        <v>0</v>
      </c>
      <c r="AD39" s="165">
        <f t="shared" si="50"/>
        <v>0</v>
      </c>
      <c r="AE39" s="166">
        <f t="shared" si="50"/>
        <v>0</v>
      </c>
      <c r="AF39" s="164">
        <f t="shared" si="50"/>
        <v>0</v>
      </c>
      <c r="AG39" s="165">
        <f t="shared" si="50"/>
        <v>0</v>
      </c>
      <c r="AH39" s="165">
        <f t="shared" si="50"/>
        <v>0</v>
      </c>
      <c r="AI39" s="165">
        <f t="shared" si="50"/>
        <v>0</v>
      </c>
      <c r="AJ39" s="166">
        <f t="shared" si="50"/>
        <v>0</v>
      </c>
      <c r="AK39" s="164">
        <f t="shared" si="50"/>
        <v>0</v>
      </c>
      <c r="AL39" s="165">
        <f t="shared" si="50"/>
        <v>0</v>
      </c>
      <c r="AM39" s="165">
        <f t="shared" si="50"/>
        <v>0</v>
      </c>
      <c r="AN39" s="165">
        <f t="shared" si="50"/>
        <v>0</v>
      </c>
      <c r="AO39" s="166">
        <f t="shared" si="50"/>
        <v>0</v>
      </c>
      <c r="AP39" s="164">
        <f t="shared" ref="AP39:BX39" si="51">SUM(AP36:AP38)</f>
        <v>0</v>
      </c>
      <c r="AQ39" s="165">
        <f t="shared" si="51"/>
        <v>0</v>
      </c>
      <c r="AR39" s="165">
        <f t="shared" si="51"/>
        <v>0</v>
      </c>
      <c r="AS39" s="165">
        <f t="shared" si="51"/>
        <v>0</v>
      </c>
      <c r="AT39" s="166">
        <f t="shared" si="51"/>
        <v>0</v>
      </c>
      <c r="AU39" s="164">
        <f t="shared" si="51"/>
        <v>0</v>
      </c>
      <c r="AV39" s="165">
        <f t="shared" si="51"/>
        <v>0</v>
      </c>
      <c r="AW39" s="165">
        <f t="shared" si="51"/>
        <v>0</v>
      </c>
      <c r="AX39" s="165">
        <f t="shared" si="51"/>
        <v>0</v>
      </c>
      <c r="AY39" s="166">
        <f t="shared" si="51"/>
        <v>0</v>
      </c>
      <c r="AZ39" s="164">
        <f t="shared" si="51"/>
        <v>0</v>
      </c>
      <c r="BA39" s="165">
        <f t="shared" si="51"/>
        <v>0</v>
      </c>
      <c r="BB39" s="165">
        <f t="shared" si="51"/>
        <v>0</v>
      </c>
      <c r="BC39" s="165">
        <f t="shared" si="51"/>
        <v>0</v>
      </c>
      <c r="BD39" s="166">
        <f t="shared" si="51"/>
        <v>0</v>
      </c>
      <c r="BE39" s="164">
        <f t="shared" si="51"/>
        <v>0</v>
      </c>
      <c r="BF39" s="165">
        <f t="shared" si="51"/>
        <v>0</v>
      </c>
      <c r="BG39" s="165">
        <f t="shared" si="51"/>
        <v>0</v>
      </c>
      <c r="BH39" s="165">
        <f t="shared" si="51"/>
        <v>0</v>
      </c>
      <c r="BI39" s="166">
        <f t="shared" si="51"/>
        <v>0</v>
      </c>
      <c r="BJ39" s="164">
        <f t="shared" si="51"/>
        <v>0</v>
      </c>
      <c r="BK39" s="165">
        <f t="shared" si="51"/>
        <v>0</v>
      </c>
      <c r="BL39" s="165">
        <f t="shared" si="51"/>
        <v>0</v>
      </c>
      <c r="BM39" s="165">
        <f t="shared" si="51"/>
        <v>0</v>
      </c>
      <c r="BN39" s="166">
        <f t="shared" si="51"/>
        <v>0</v>
      </c>
      <c r="BO39" s="164">
        <f t="shared" si="51"/>
        <v>0</v>
      </c>
      <c r="BP39" s="165">
        <f t="shared" si="51"/>
        <v>0</v>
      </c>
      <c r="BQ39" s="165">
        <f t="shared" si="51"/>
        <v>0</v>
      </c>
      <c r="BR39" s="165">
        <f t="shared" si="51"/>
        <v>0</v>
      </c>
      <c r="BS39" s="166">
        <f t="shared" si="51"/>
        <v>0</v>
      </c>
      <c r="BT39" s="164">
        <f t="shared" si="51"/>
        <v>0</v>
      </c>
      <c r="BU39" s="165">
        <f t="shared" si="51"/>
        <v>0</v>
      </c>
      <c r="BV39" s="165">
        <f t="shared" si="51"/>
        <v>0</v>
      </c>
      <c r="BW39" s="165">
        <f t="shared" si="51"/>
        <v>0</v>
      </c>
      <c r="BX39" s="166">
        <f t="shared" si="51"/>
        <v>0</v>
      </c>
      <c r="BY39" s="164">
        <f t="shared" ref="BY39:DG39" si="52">SUM(BY36:BY38)</f>
        <v>0</v>
      </c>
      <c r="BZ39" s="165">
        <f t="shared" si="52"/>
        <v>0</v>
      </c>
      <c r="CA39" s="165">
        <f t="shared" si="52"/>
        <v>0</v>
      </c>
      <c r="CB39" s="165">
        <f t="shared" si="52"/>
        <v>0</v>
      </c>
      <c r="CC39" s="166">
        <f t="shared" si="52"/>
        <v>0</v>
      </c>
      <c r="CD39" s="164">
        <f t="shared" si="52"/>
        <v>0</v>
      </c>
      <c r="CE39" s="165">
        <f t="shared" si="52"/>
        <v>0</v>
      </c>
      <c r="CF39" s="165">
        <f t="shared" si="52"/>
        <v>0</v>
      </c>
      <c r="CG39" s="165">
        <f t="shared" si="52"/>
        <v>0</v>
      </c>
      <c r="CH39" s="166">
        <f t="shared" si="52"/>
        <v>0</v>
      </c>
      <c r="CI39" s="164">
        <f t="shared" si="52"/>
        <v>0</v>
      </c>
      <c r="CJ39" s="165">
        <f t="shared" si="52"/>
        <v>0</v>
      </c>
      <c r="CK39" s="165">
        <f t="shared" si="52"/>
        <v>0</v>
      </c>
      <c r="CL39" s="165">
        <f t="shared" si="52"/>
        <v>0</v>
      </c>
      <c r="CM39" s="166">
        <f t="shared" si="52"/>
        <v>0</v>
      </c>
      <c r="CN39" s="164">
        <f t="shared" si="52"/>
        <v>0</v>
      </c>
      <c r="CO39" s="165">
        <f t="shared" si="52"/>
        <v>0</v>
      </c>
      <c r="CP39" s="165">
        <f t="shared" si="52"/>
        <v>0</v>
      </c>
      <c r="CQ39" s="165">
        <f t="shared" si="52"/>
        <v>0</v>
      </c>
      <c r="CR39" s="166">
        <f t="shared" si="52"/>
        <v>0</v>
      </c>
      <c r="CS39" s="164">
        <f t="shared" si="52"/>
        <v>0</v>
      </c>
      <c r="CT39" s="165">
        <f t="shared" si="52"/>
        <v>0</v>
      </c>
      <c r="CU39" s="165">
        <f t="shared" si="52"/>
        <v>0</v>
      </c>
      <c r="CV39" s="165">
        <f t="shared" si="52"/>
        <v>0</v>
      </c>
      <c r="CW39" s="166">
        <f t="shared" si="52"/>
        <v>0</v>
      </c>
      <c r="CX39" s="164">
        <f t="shared" si="52"/>
        <v>0</v>
      </c>
      <c r="CY39" s="165">
        <f t="shared" si="52"/>
        <v>0</v>
      </c>
      <c r="CZ39" s="165">
        <f t="shared" si="52"/>
        <v>0</v>
      </c>
      <c r="DA39" s="165">
        <f t="shared" si="52"/>
        <v>0</v>
      </c>
      <c r="DB39" s="166">
        <f t="shared" si="52"/>
        <v>0</v>
      </c>
      <c r="DC39" s="164">
        <f t="shared" si="52"/>
        <v>0</v>
      </c>
      <c r="DD39" s="165">
        <f t="shared" si="52"/>
        <v>0</v>
      </c>
      <c r="DE39" s="165">
        <f t="shared" si="52"/>
        <v>0</v>
      </c>
      <c r="DF39" s="165">
        <f t="shared" si="52"/>
        <v>0</v>
      </c>
      <c r="DG39" s="166">
        <f t="shared" si="52"/>
        <v>0</v>
      </c>
      <c r="DH39" s="164">
        <f t="shared" ref="DH39:EU39" si="53">SUM(DH36:DH38)</f>
        <v>0</v>
      </c>
      <c r="DI39" s="165">
        <f t="shared" si="53"/>
        <v>0</v>
      </c>
      <c r="DJ39" s="165">
        <f t="shared" si="53"/>
        <v>0</v>
      </c>
      <c r="DK39" s="165">
        <f t="shared" si="53"/>
        <v>0</v>
      </c>
      <c r="DL39" s="166">
        <f t="shared" si="53"/>
        <v>0</v>
      </c>
      <c r="DM39" s="164">
        <f t="shared" si="53"/>
        <v>0</v>
      </c>
      <c r="DN39" s="165">
        <f t="shared" si="53"/>
        <v>0</v>
      </c>
      <c r="DO39" s="165">
        <f t="shared" si="53"/>
        <v>0</v>
      </c>
      <c r="DP39" s="165">
        <f t="shared" si="53"/>
        <v>0</v>
      </c>
      <c r="DQ39" s="166">
        <f t="shared" si="53"/>
        <v>0</v>
      </c>
      <c r="DR39" s="164">
        <f t="shared" si="53"/>
        <v>0</v>
      </c>
      <c r="DS39" s="165">
        <f t="shared" si="53"/>
        <v>0</v>
      </c>
      <c r="DT39" s="165">
        <f t="shared" si="53"/>
        <v>0</v>
      </c>
      <c r="DU39" s="165">
        <f t="shared" si="53"/>
        <v>0</v>
      </c>
      <c r="DV39" s="166">
        <f t="shared" si="53"/>
        <v>0</v>
      </c>
      <c r="DW39" s="164">
        <f t="shared" si="53"/>
        <v>0</v>
      </c>
      <c r="DX39" s="165">
        <f t="shared" si="53"/>
        <v>0</v>
      </c>
      <c r="DY39" s="165">
        <f t="shared" si="53"/>
        <v>0</v>
      </c>
      <c r="DZ39" s="165">
        <f t="shared" si="53"/>
        <v>0</v>
      </c>
      <c r="EA39" s="166">
        <f t="shared" si="53"/>
        <v>0</v>
      </c>
      <c r="EB39" s="164">
        <f t="shared" si="53"/>
        <v>0</v>
      </c>
      <c r="EC39" s="165">
        <f t="shared" si="53"/>
        <v>0</v>
      </c>
      <c r="ED39" s="165">
        <f t="shared" si="53"/>
        <v>0</v>
      </c>
      <c r="EE39" s="165">
        <f t="shared" si="53"/>
        <v>0</v>
      </c>
      <c r="EF39" s="166">
        <f t="shared" si="53"/>
        <v>0</v>
      </c>
      <c r="EG39" s="164">
        <f t="shared" si="53"/>
        <v>0</v>
      </c>
      <c r="EH39" s="165">
        <f t="shared" si="53"/>
        <v>0</v>
      </c>
      <c r="EI39" s="165">
        <f t="shared" si="53"/>
        <v>0</v>
      </c>
      <c r="EJ39" s="165">
        <f t="shared" si="53"/>
        <v>0</v>
      </c>
      <c r="EK39" s="166">
        <f t="shared" si="53"/>
        <v>0</v>
      </c>
      <c r="EL39" s="164">
        <f t="shared" si="53"/>
        <v>0</v>
      </c>
      <c r="EM39" s="165">
        <f t="shared" si="53"/>
        <v>0</v>
      </c>
      <c r="EN39" s="165">
        <f t="shared" si="53"/>
        <v>0</v>
      </c>
      <c r="EO39" s="165">
        <f t="shared" si="53"/>
        <v>0</v>
      </c>
      <c r="EP39" s="166">
        <f t="shared" si="53"/>
        <v>0</v>
      </c>
      <c r="EQ39" s="164">
        <f t="shared" si="53"/>
        <v>0</v>
      </c>
      <c r="ER39" s="165">
        <f t="shared" si="53"/>
        <v>0</v>
      </c>
      <c r="ES39" s="165">
        <f t="shared" si="53"/>
        <v>0</v>
      </c>
      <c r="ET39" s="165">
        <f t="shared" si="53"/>
        <v>0</v>
      </c>
      <c r="EU39" s="166">
        <f t="shared" si="53"/>
        <v>0</v>
      </c>
      <c r="EV39" s="164">
        <f t="shared" ref="EV39:FJ39" si="54">SUM(EV36:EV38)</f>
        <v>0</v>
      </c>
      <c r="EW39" s="165">
        <f t="shared" si="54"/>
        <v>0</v>
      </c>
      <c r="EX39" s="165">
        <f t="shared" si="54"/>
        <v>0</v>
      </c>
      <c r="EY39" s="165">
        <f t="shared" si="54"/>
        <v>0</v>
      </c>
      <c r="EZ39" s="166">
        <f t="shared" si="54"/>
        <v>0</v>
      </c>
      <c r="FA39" s="164">
        <f t="shared" si="54"/>
        <v>0</v>
      </c>
      <c r="FB39" s="165">
        <f t="shared" si="54"/>
        <v>0</v>
      </c>
      <c r="FC39" s="165">
        <f t="shared" si="54"/>
        <v>0</v>
      </c>
      <c r="FD39" s="165">
        <f t="shared" si="54"/>
        <v>0</v>
      </c>
      <c r="FE39" s="166">
        <f t="shared" si="54"/>
        <v>0</v>
      </c>
      <c r="FF39" s="164">
        <f t="shared" si="54"/>
        <v>0</v>
      </c>
      <c r="FG39" s="165">
        <f t="shared" si="54"/>
        <v>0</v>
      </c>
      <c r="FH39" s="165">
        <f t="shared" si="54"/>
        <v>0</v>
      </c>
      <c r="FI39" s="165">
        <f t="shared" si="54"/>
        <v>0</v>
      </c>
      <c r="FJ39" s="166">
        <f t="shared" si="54"/>
        <v>0</v>
      </c>
      <c r="FK39" s="164">
        <f t="shared" ref="FK39:FO39" si="55">SUM(FK36:FK38)</f>
        <v>0</v>
      </c>
      <c r="FL39" s="165">
        <f t="shared" si="55"/>
        <v>0</v>
      </c>
      <c r="FM39" s="165">
        <f t="shared" si="55"/>
        <v>0</v>
      </c>
      <c r="FN39" s="165">
        <f t="shared" si="55"/>
        <v>0</v>
      </c>
      <c r="FO39" s="166">
        <f t="shared" si="55"/>
        <v>0</v>
      </c>
      <c r="FP39" s="164">
        <f t="shared" ref="FP39:FT39" si="56">SUM(FP36:FP38)</f>
        <v>0</v>
      </c>
      <c r="FQ39" s="165">
        <f t="shared" si="56"/>
        <v>0</v>
      </c>
      <c r="FR39" s="165">
        <f t="shared" si="56"/>
        <v>0</v>
      </c>
      <c r="FS39" s="165">
        <f t="shared" si="56"/>
        <v>0</v>
      </c>
      <c r="FT39" s="166">
        <f t="shared" si="56"/>
        <v>0</v>
      </c>
      <c r="FU39" s="174">
        <f t="shared" si="6"/>
        <v>0</v>
      </c>
      <c r="FV39" s="167" t="e">
        <f>SUM(#REF!)</f>
        <v>#REF!</v>
      </c>
    </row>
    <row r="40" spans="1:178" x14ac:dyDescent="0.2">
      <c r="A40" s="150">
        <v>30</v>
      </c>
      <c r="B40" s="282" t="s">
        <v>96</v>
      </c>
      <c r="C40" s="287" t="s">
        <v>99</v>
      </c>
      <c r="D40" s="220" t="s">
        <v>173</v>
      </c>
      <c r="E40" s="152">
        <v>50</v>
      </c>
      <c r="F40" s="157">
        <v>14</v>
      </c>
      <c r="G40" s="157">
        <v>1</v>
      </c>
      <c r="H40" s="157">
        <v>1</v>
      </c>
      <c r="I40" s="157">
        <v>2</v>
      </c>
      <c r="J40" s="157">
        <v>2</v>
      </c>
      <c r="K40" s="157">
        <f t="shared" ref="K40:K42" si="57">E40-F40-G40-H40-I40</f>
        <v>32</v>
      </c>
      <c r="L40" s="213"/>
      <c r="M40" s="214"/>
      <c r="N40" s="214"/>
      <c r="O40" s="215"/>
      <c r="P40" s="216"/>
      <c r="Q40" s="213"/>
      <c r="R40" s="214"/>
      <c r="S40" s="214"/>
      <c r="T40" s="215"/>
      <c r="U40" s="216"/>
      <c r="V40" s="213"/>
      <c r="W40" s="214"/>
      <c r="X40" s="214"/>
      <c r="Y40" s="215"/>
      <c r="Z40" s="216"/>
      <c r="AA40" s="213"/>
      <c r="AB40" s="214"/>
      <c r="AC40" s="214"/>
      <c r="AD40" s="215"/>
      <c r="AE40" s="216"/>
      <c r="AF40" s="213"/>
      <c r="AG40" s="214"/>
      <c r="AH40" s="214"/>
      <c r="AI40" s="215"/>
      <c r="AJ40" s="216"/>
      <c r="AK40" s="213"/>
      <c r="AL40" s="214"/>
      <c r="AM40" s="214"/>
      <c r="AN40" s="215"/>
      <c r="AO40" s="216"/>
      <c r="AP40" s="213" t="s">
        <v>18</v>
      </c>
      <c r="AQ40" s="214" t="s">
        <v>18</v>
      </c>
      <c r="AR40" s="214" t="s">
        <v>18</v>
      </c>
      <c r="AS40" s="215" t="s">
        <v>18</v>
      </c>
      <c r="AT40" s="216" t="s">
        <v>18</v>
      </c>
      <c r="AU40" s="213"/>
      <c r="AV40" s="214"/>
      <c r="AW40" s="214"/>
      <c r="AX40" s="215"/>
      <c r="AY40" s="216"/>
      <c r="AZ40" s="213"/>
      <c r="BA40" s="214"/>
      <c r="BB40" s="214"/>
      <c r="BC40" s="215"/>
      <c r="BD40" s="216"/>
      <c r="BE40" s="213"/>
      <c r="BF40" s="214"/>
      <c r="BG40" s="214"/>
      <c r="BH40" s="215"/>
      <c r="BI40" s="216"/>
      <c r="BJ40" s="213"/>
      <c r="BK40" s="214"/>
      <c r="BL40" s="214"/>
      <c r="BM40" s="215"/>
      <c r="BN40" s="216"/>
      <c r="BO40" s="213"/>
      <c r="BP40" s="214"/>
      <c r="BQ40" s="214"/>
      <c r="BR40" s="215"/>
      <c r="BS40" s="216"/>
      <c r="BT40" s="213"/>
      <c r="BU40" s="214"/>
      <c r="BV40" s="214"/>
      <c r="BW40" s="215"/>
      <c r="BX40" s="216"/>
      <c r="BY40" s="213" t="s">
        <v>18</v>
      </c>
      <c r="BZ40" s="214" t="s">
        <v>18</v>
      </c>
      <c r="CA40" s="214" t="s">
        <v>18</v>
      </c>
      <c r="CB40" s="215" t="s">
        <v>18</v>
      </c>
      <c r="CC40" s="216" t="s">
        <v>18</v>
      </c>
      <c r="CD40" s="213"/>
      <c r="CE40" s="214"/>
      <c r="CF40" s="214"/>
      <c r="CG40" s="215"/>
      <c r="CH40" s="216"/>
      <c r="CI40" s="213"/>
      <c r="CJ40" s="214"/>
      <c r="CK40" s="214"/>
      <c r="CL40" s="215"/>
      <c r="CM40" s="216"/>
      <c r="CN40" s="213"/>
      <c r="CO40" s="214"/>
      <c r="CP40" s="214"/>
      <c r="CQ40" s="215"/>
      <c r="CR40" s="216"/>
      <c r="CS40" s="213"/>
      <c r="CT40" s="214"/>
      <c r="CU40" s="214"/>
      <c r="CV40" s="215"/>
      <c r="CW40" s="216"/>
      <c r="CX40" s="213"/>
      <c r="CY40" s="214"/>
      <c r="CZ40" s="214"/>
      <c r="DA40" s="215"/>
      <c r="DB40" s="216"/>
      <c r="DC40" s="213"/>
      <c r="DD40" s="214"/>
      <c r="DE40" s="214"/>
      <c r="DF40" s="215"/>
      <c r="DG40" s="216"/>
      <c r="DH40" s="213" t="s">
        <v>18</v>
      </c>
      <c r="DI40" s="214" t="s">
        <v>18</v>
      </c>
      <c r="DJ40" s="214" t="s">
        <v>18</v>
      </c>
      <c r="DK40" s="215" t="s">
        <v>18</v>
      </c>
      <c r="DL40" s="216" t="s">
        <v>18</v>
      </c>
      <c r="DM40" s="213"/>
      <c r="DN40" s="214"/>
      <c r="DO40" s="214"/>
      <c r="DP40" s="215"/>
      <c r="DQ40" s="216"/>
      <c r="DR40" s="213"/>
      <c r="DS40" s="214"/>
      <c r="DT40" s="214"/>
      <c r="DU40" s="215"/>
      <c r="DV40" s="216"/>
      <c r="DW40" s="161" t="s">
        <v>18</v>
      </c>
      <c r="DX40" s="195" t="s">
        <v>18</v>
      </c>
      <c r="DY40" s="195" t="s">
        <v>18</v>
      </c>
      <c r="DZ40" s="160" t="s">
        <v>18</v>
      </c>
      <c r="EA40" s="162" t="s">
        <v>18</v>
      </c>
      <c r="EB40" s="161" t="s">
        <v>18</v>
      </c>
      <c r="EC40" s="195" t="s">
        <v>18</v>
      </c>
      <c r="ED40" s="195" t="s">
        <v>18</v>
      </c>
      <c r="EE40" s="160" t="s">
        <v>18</v>
      </c>
      <c r="EF40" s="162" t="s">
        <v>18</v>
      </c>
      <c r="EG40" s="161" t="s">
        <v>18</v>
      </c>
      <c r="EH40" s="195" t="s">
        <v>18</v>
      </c>
      <c r="EI40" s="195" t="s">
        <v>18</v>
      </c>
      <c r="EJ40" s="160" t="s">
        <v>18</v>
      </c>
      <c r="EK40" s="162" t="s">
        <v>18</v>
      </c>
      <c r="EL40" s="161" t="s">
        <v>18</v>
      </c>
      <c r="EM40" s="195" t="s">
        <v>18</v>
      </c>
      <c r="EN40" s="195" t="s">
        <v>18</v>
      </c>
      <c r="EO40" s="160" t="s">
        <v>18</v>
      </c>
      <c r="EP40" s="162" t="s">
        <v>18</v>
      </c>
      <c r="EQ40" s="213" t="s">
        <v>18</v>
      </c>
      <c r="ER40" s="214" t="s">
        <v>18</v>
      </c>
      <c r="ES40" s="214" t="s">
        <v>18</v>
      </c>
      <c r="ET40" s="215" t="s">
        <v>18</v>
      </c>
      <c r="EU40" s="216" t="s">
        <v>18</v>
      </c>
      <c r="EV40" s="213" t="s">
        <v>18</v>
      </c>
      <c r="EW40" s="214" t="s">
        <v>18</v>
      </c>
      <c r="EX40" s="214" t="s">
        <v>18</v>
      </c>
      <c r="EY40" s="214" t="s">
        <v>18</v>
      </c>
      <c r="EZ40" s="216" t="s">
        <v>18</v>
      </c>
      <c r="FA40" s="213" t="s">
        <v>18</v>
      </c>
      <c r="FB40" s="214" t="s">
        <v>18</v>
      </c>
      <c r="FC40" s="214" t="s">
        <v>18</v>
      </c>
      <c r="FD40" s="214" t="s">
        <v>18</v>
      </c>
      <c r="FE40" s="216" t="s">
        <v>18</v>
      </c>
      <c r="FF40" s="213" t="s">
        <v>18</v>
      </c>
      <c r="FG40" s="214" t="s">
        <v>18</v>
      </c>
      <c r="FH40" s="214" t="s">
        <v>18</v>
      </c>
      <c r="FI40" s="214" t="s">
        <v>18</v>
      </c>
      <c r="FJ40" s="216" t="s">
        <v>18</v>
      </c>
      <c r="FK40" s="213" t="s">
        <v>18</v>
      </c>
      <c r="FL40" s="214" t="s">
        <v>18</v>
      </c>
      <c r="FM40" s="214" t="s">
        <v>18</v>
      </c>
      <c r="FN40" s="214" t="s">
        <v>18</v>
      </c>
      <c r="FO40" s="216" t="s">
        <v>18</v>
      </c>
      <c r="FP40" s="236">
        <f>DR40</f>
        <v>0</v>
      </c>
      <c r="FQ40" s="243">
        <f t="shared" ref="FQ40:FQ42" si="58">DS40</f>
        <v>0</v>
      </c>
      <c r="FR40" s="243">
        <f t="shared" ref="FR40:FR42" si="59">DT40</f>
        <v>0</v>
      </c>
      <c r="FS40" s="238">
        <f t="shared" ref="FS40:FS42" si="60">DU40</f>
        <v>0</v>
      </c>
      <c r="FT40" s="239">
        <f t="shared" ref="FT40:FT42" si="61">DV40</f>
        <v>0</v>
      </c>
      <c r="FU40" s="172">
        <f t="shared" si="6"/>
        <v>0</v>
      </c>
      <c r="FV40" s="172" t="e">
        <f>SUM(#REF!)</f>
        <v>#REF!</v>
      </c>
    </row>
    <row r="41" spans="1:178" ht="12.75" customHeight="1" x14ac:dyDescent="0.2">
      <c r="A41" s="146">
        <v>31</v>
      </c>
      <c r="B41" s="283"/>
      <c r="C41" s="288"/>
      <c r="D41" s="227" t="s">
        <v>174</v>
      </c>
      <c r="E41" s="187">
        <v>50</v>
      </c>
      <c r="F41" s="160">
        <v>12</v>
      </c>
      <c r="G41" s="160">
        <v>0</v>
      </c>
      <c r="H41" s="160">
        <v>2</v>
      </c>
      <c r="I41" s="160">
        <v>3</v>
      </c>
      <c r="J41" s="160">
        <v>3</v>
      </c>
      <c r="K41" s="160">
        <f t="shared" si="57"/>
        <v>33</v>
      </c>
      <c r="L41" s="161"/>
      <c r="M41" s="195" t="s">
        <v>18</v>
      </c>
      <c r="N41" s="195"/>
      <c r="O41" s="160"/>
      <c r="P41" s="162"/>
      <c r="Q41" s="161"/>
      <c r="R41" s="195" t="s">
        <v>18</v>
      </c>
      <c r="S41" s="195"/>
      <c r="T41" s="160"/>
      <c r="U41" s="162"/>
      <c r="V41" s="161"/>
      <c r="W41" s="195" t="s">
        <v>18</v>
      </c>
      <c r="X41" s="195"/>
      <c r="Y41" s="160"/>
      <c r="Z41" s="162"/>
      <c r="AA41" s="161"/>
      <c r="AB41" s="195" t="s">
        <v>18</v>
      </c>
      <c r="AC41" s="195"/>
      <c r="AD41" s="160"/>
      <c r="AE41" s="162"/>
      <c r="AF41" s="161"/>
      <c r="AG41" s="195" t="s">
        <v>18</v>
      </c>
      <c r="AH41" s="195"/>
      <c r="AI41" s="160"/>
      <c r="AJ41" s="162"/>
      <c r="AK41" s="161"/>
      <c r="AL41" s="195" t="s">
        <v>18</v>
      </c>
      <c r="AM41" s="195"/>
      <c r="AN41" s="160"/>
      <c r="AO41" s="162"/>
      <c r="AP41" s="161" t="s">
        <v>18</v>
      </c>
      <c r="AQ41" s="195" t="s">
        <v>18</v>
      </c>
      <c r="AR41" s="195" t="s">
        <v>18</v>
      </c>
      <c r="AS41" s="160" t="s">
        <v>18</v>
      </c>
      <c r="AT41" s="162" t="s">
        <v>18</v>
      </c>
      <c r="AU41" s="161"/>
      <c r="AV41" s="195" t="s">
        <v>18</v>
      </c>
      <c r="AW41" s="195"/>
      <c r="AX41" s="160"/>
      <c r="AY41" s="162"/>
      <c r="AZ41" s="161"/>
      <c r="BA41" s="195" t="s">
        <v>18</v>
      </c>
      <c r="BB41" s="195"/>
      <c r="BC41" s="160"/>
      <c r="BD41" s="162"/>
      <c r="BE41" s="161"/>
      <c r="BF41" s="195" t="s">
        <v>18</v>
      </c>
      <c r="BG41" s="195"/>
      <c r="BH41" s="160"/>
      <c r="BI41" s="162"/>
      <c r="BJ41" s="161"/>
      <c r="BK41" s="195" t="s">
        <v>18</v>
      </c>
      <c r="BL41" s="195"/>
      <c r="BM41" s="160"/>
      <c r="BN41" s="162"/>
      <c r="BO41" s="161"/>
      <c r="BP41" s="195" t="s">
        <v>18</v>
      </c>
      <c r="BQ41" s="195"/>
      <c r="BR41" s="160"/>
      <c r="BS41" s="162"/>
      <c r="BT41" s="161"/>
      <c r="BU41" s="195" t="s">
        <v>18</v>
      </c>
      <c r="BV41" s="195"/>
      <c r="BW41" s="160"/>
      <c r="BX41" s="162"/>
      <c r="BY41" s="161" t="s">
        <v>18</v>
      </c>
      <c r="BZ41" s="195" t="s">
        <v>18</v>
      </c>
      <c r="CA41" s="195" t="s">
        <v>18</v>
      </c>
      <c r="CB41" s="160" t="s">
        <v>18</v>
      </c>
      <c r="CC41" s="162" t="s">
        <v>18</v>
      </c>
      <c r="CD41" s="161"/>
      <c r="CE41" s="195" t="s">
        <v>18</v>
      </c>
      <c r="CF41" s="195"/>
      <c r="CG41" s="160"/>
      <c r="CH41" s="162"/>
      <c r="CI41" s="161"/>
      <c r="CJ41" s="195" t="s">
        <v>18</v>
      </c>
      <c r="CK41" s="195"/>
      <c r="CL41" s="160"/>
      <c r="CM41" s="162"/>
      <c r="CN41" s="161"/>
      <c r="CO41" s="195" t="s">
        <v>18</v>
      </c>
      <c r="CP41" s="195"/>
      <c r="CQ41" s="160"/>
      <c r="CR41" s="162"/>
      <c r="CS41" s="161"/>
      <c r="CT41" s="195" t="s">
        <v>18</v>
      </c>
      <c r="CU41" s="195"/>
      <c r="CV41" s="160"/>
      <c r="CW41" s="162"/>
      <c r="CX41" s="161"/>
      <c r="CY41" s="195" t="s">
        <v>18</v>
      </c>
      <c r="CZ41" s="195"/>
      <c r="DA41" s="160"/>
      <c r="DB41" s="162"/>
      <c r="DC41" s="161"/>
      <c r="DD41" s="195" t="s">
        <v>18</v>
      </c>
      <c r="DE41" s="195"/>
      <c r="DF41" s="160"/>
      <c r="DG41" s="162"/>
      <c r="DH41" s="161" t="s">
        <v>18</v>
      </c>
      <c r="DI41" s="195" t="s">
        <v>18</v>
      </c>
      <c r="DJ41" s="195" t="s">
        <v>18</v>
      </c>
      <c r="DK41" s="160" t="s">
        <v>18</v>
      </c>
      <c r="DL41" s="162" t="s">
        <v>18</v>
      </c>
      <c r="DM41" s="161"/>
      <c r="DN41" s="195" t="s">
        <v>18</v>
      </c>
      <c r="DO41" s="195"/>
      <c r="DP41" s="160"/>
      <c r="DQ41" s="162"/>
      <c r="DR41" s="161"/>
      <c r="DS41" s="195" t="s">
        <v>18</v>
      </c>
      <c r="DT41" s="195"/>
      <c r="DU41" s="160"/>
      <c r="DV41" s="162"/>
      <c r="DW41" s="161" t="s">
        <v>18</v>
      </c>
      <c r="DX41" s="195" t="s">
        <v>18</v>
      </c>
      <c r="DY41" s="195" t="s">
        <v>18</v>
      </c>
      <c r="DZ41" s="160" t="s">
        <v>18</v>
      </c>
      <c r="EA41" s="162" t="s">
        <v>18</v>
      </c>
      <c r="EB41" s="161" t="s">
        <v>18</v>
      </c>
      <c r="EC41" s="195" t="s">
        <v>18</v>
      </c>
      <c r="ED41" s="195" t="s">
        <v>18</v>
      </c>
      <c r="EE41" s="160" t="s">
        <v>18</v>
      </c>
      <c r="EF41" s="162" t="s">
        <v>18</v>
      </c>
      <c r="EG41" s="161" t="s">
        <v>18</v>
      </c>
      <c r="EH41" s="195" t="s">
        <v>18</v>
      </c>
      <c r="EI41" s="195" t="s">
        <v>18</v>
      </c>
      <c r="EJ41" s="160" t="s">
        <v>18</v>
      </c>
      <c r="EK41" s="162" t="s">
        <v>18</v>
      </c>
      <c r="EL41" s="161" t="s">
        <v>18</v>
      </c>
      <c r="EM41" s="195" t="s">
        <v>18</v>
      </c>
      <c r="EN41" s="195" t="s">
        <v>18</v>
      </c>
      <c r="EO41" s="160" t="s">
        <v>18</v>
      </c>
      <c r="EP41" s="162" t="s">
        <v>18</v>
      </c>
      <c r="EQ41" s="161" t="s">
        <v>18</v>
      </c>
      <c r="ER41" s="195" t="s">
        <v>18</v>
      </c>
      <c r="ES41" s="195" t="s">
        <v>18</v>
      </c>
      <c r="ET41" s="160" t="s">
        <v>18</v>
      </c>
      <c r="EU41" s="162" t="s">
        <v>18</v>
      </c>
      <c r="EV41" s="161" t="s">
        <v>18</v>
      </c>
      <c r="EW41" s="195" t="s">
        <v>18</v>
      </c>
      <c r="EX41" s="195" t="s">
        <v>18</v>
      </c>
      <c r="EY41" s="195" t="s">
        <v>18</v>
      </c>
      <c r="EZ41" s="162" t="s">
        <v>18</v>
      </c>
      <c r="FA41" s="161" t="s">
        <v>18</v>
      </c>
      <c r="FB41" s="195" t="s">
        <v>18</v>
      </c>
      <c r="FC41" s="195" t="s">
        <v>18</v>
      </c>
      <c r="FD41" s="195" t="s">
        <v>18</v>
      </c>
      <c r="FE41" s="162" t="s">
        <v>18</v>
      </c>
      <c r="FF41" s="161" t="s">
        <v>18</v>
      </c>
      <c r="FG41" s="195" t="s">
        <v>18</v>
      </c>
      <c r="FH41" s="195" t="s">
        <v>18</v>
      </c>
      <c r="FI41" s="195" t="s">
        <v>18</v>
      </c>
      <c r="FJ41" s="162" t="s">
        <v>18</v>
      </c>
      <c r="FK41" s="161" t="s">
        <v>18</v>
      </c>
      <c r="FL41" s="195" t="s">
        <v>18</v>
      </c>
      <c r="FM41" s="195" t="s">
        <v>18</v>
      </c>
      <c r="FN41" s="195" t="s">
        <v>18</v>
      </c>
      <c r="FO41" s="162" t="s">
        <v>18</v>
      </c>
      <c r="FP41" s="237">
        <f t="shared" ref="FP41:FP42" si="62">DR41</f>
        <v>0</v>
      </c>
      <c r="FQ41" s="244" t="str">
        <f t="shared" si="58"/>
        <v>-</v>
      </c>
      <c r="FR41" s="244">
        <f t="shared" si="59"/>
        <v>0</v>
      </c>
      <c r="FS41" s="240">
        <f t="shared" si="60"/>
        <v>0</v>
      </c>
      <c r="FT41" s="241">
        <f t="shared" si="61"/>
        <v>0</v>
      </c>
      <c r="FU41" s="173">
        <f t="shared" si="6"/>
        <v>0</v>
      </c>
      <c r="FV41" s="173" t="e">
        <f>SUM(#REF!)</f>
        <v>#REF!</v>
      </c>
    </row>
    <row r="42" spans="1:178" ht="12.75" customHeight="1" x14ac:dyDescent="0.2">
      <c r="A42" s="146">
        <v>32</v>
      </c>
      <c r="B42" s="283"/>
      <c r="C42" s="289"/>
      <c r="D42" s="225" t="s">
        <v>175</v>
      </c>
      <c r="E42" s="187">
        <v>50</v>
      </c>
      <c r="F42" s="160">
        <v>12</v>
      </c>
      <c r="G42" s="160">
        <v>0</v>
      </c>
      <c r="H42" s="160">
        <v>1</v>
      </c>
      <c r="I42" s="160">
        <v>1</v>
      </c>
      <c r="J42" s="160">
        <v>0</v>
      </c>
      <c r="K42" s="160">
        <f t="shared" si="57"/>
        <v>36</v>
      </c>
      <c r="L42" s="161"/>
      <c r="M42" s="195" t="s">
        <v>18</v>
      </c>
      <c r="N42" s="195"/>
      <c r="O42" s="160"/>
      <c r="P42" s="162"/>
      <c r="Q42" s="161"/>
      <c r="R42" s="195" t="s">
        <v>18</v>
      </c>
      <c r="S42" s="195"/>
      <c r="T42" s="160"/>
      <c r="U42" s="162"/>
      <c r="V42" s="161"/>
      <c r="W42" s="195" t="s">
        <v>18</v>
      </c>
      <c r="X42" s="195"/>
      <c r="Y42" s="160"/>
      <c r="Z42" s="162"/>
      <c r="AA42" s="161"/>
      <c r="AB42" s="195" t="s">
        <v>18</v>
      </c>
      <c r="AC42" s="195"/>
      <c r="AD42" s="160"/>
      <c r="AE42" s="162"/>
      <c r="AF42" s="161"/>
      <c r="AG42" s="195" t="s">
        <v>18</v>
      </c>
      <c r="AH42" s="195"/>
      <c r="AI42" s="160"/>
      <c r="AJ42" s="162"/>
      <c r="AK42" s="161"/>
      <c r="AL42" s="195" t="s">
        <v>18</v>
      </c>
      <c r="AM42" s="195"/>
      <c r="AN42" s="160"/>
      <c r="AO42" s="162"/>
      <c r="AP42" s="161" t="s">
        <v>18</v>
      </c>
      <c r="AQ42" s="195" t="s">
        <v>18</v>
      </c>
      <c r="AR42" s="195" t="s">
        <v>18</v>
      </c>
      <c r="AS42" s="160" t="s">
        <v>18</v>
      </c>
      <c r="AT42" s="162" t="s">
        <v>18</v>
      </c>
      <c r="AU42" s="161"/>
      <c r="AV42" s="195" t="s">
        <v>18</v>
      </c>
      <c r="AW42" s="195"/>
      <c r="AX42" s="160"/>
      <c r="AY42" s="162"/>
      <c r="AZ42" s="161"/>
      <c r="BA42" s="195" t="s">
        <v>18</v>
      </c>
      <c r="BB42" s="195"/>
      <c r="BC42" s="160"/>
      <c r="BD42" s="162"/>
      <c r="BE42" s="161"/>
      <c r="BF42" s="195" t="s">
        <v>18</v>
      </c>
      <c r="BG42" s="195"/>
      <c r="BH42" s="160"/>
      <c r="BI42" s="162"/>
      <c r="BJ42" s="161"/>
      <c r="BK42" s="195" t="s">
        <v>18</v>
      </c>
      <c r="BL42" s="195"/>
      <c r="BM42" s="160"/>
      <c r="BN42" s="162"/>
      <c r="BO42" s="161"/>
      <c r="BP42" s="195" t="s">
        <v>18</v>
      </c>
      <c r="BQ42" s="195"/>
      <c r="BR42" s="160"/>
      <c r="BS42" s="162"/>
      <c r="BT42" s="161"/>
      <c r="BU42" s="195" t="s">
        <v>18</v>
      </c>
      <c r="BV42" s="195"/>
      <c r="BW42" s="160"/>
      <c r="BX42" s="162"/>
      <c r="BY42" s="161" t="s">
        <v>18</v>
      </c>
      <c r="BZ42" s="195" t="s">
        <v>18</v>
      </c>
      <c r="CA42" s="195" t="s">
        <v>18</v>
      </c>
      <c r="CB42" s="160" t="s">
        <v>18</v>
      </c>
      <c r="CC42" s="162" t="s">
        <v>18</v>
      </c>
      <c r="CD42" s="161"/>
      <c r="CE42" s="195" t="s">
        <v>18</v>
      </c>
      <c r="CF42" s="195"/>
      <c r="CG42" s="160"/>
      <c r="CH42" s="162"/>
      <c r="CI42" s="161"/>
      <c r="CJ42" s="195" t="s">
        <v>18</v>
      </c>
      <c r="CK42" s="195"/>
      <c r="CL42" s="160"/>
      <c r="CM42" s="162"/>
      <c r="CN42" s="161"/>
      <c r="CO42" s="195" t="s">
        <v>18</v>
      </c>
      <c r="CP42" s="195"/>
      <c r="CQ42" s="160"/>
      <c r="CR42" s="162"/>
      <c r="CS42" s="161"/>
      <c r="CT42" s="195" t="s">
        <v>18</v>
      </c>
      <c r="CU42" s="195"/>
      <c r="CV42" s="160"/>
      <c r="CW42" s="162"/>
      <c r="CX42" s="161"/>
      <c r="CY42" s="195" t="s">
        <v>18</v>
      </c>
      <c r="CZ42" s="195"/>
      <c r="DA42" s="160"/>
      <c r="DB42" s="162"/>
      <c r="DC42" s="161"/>
      <c r="DD42" s="195" t="s">
        <v>18</v>
      </c>
      <c r="DE42" s="195"/>
      <c r="DF42" s="160"/>
      <c r="DG42" s="162"/>
      <c r="DH42" s="161" t="s">
        <v>18</v>
      </c>
      <c r="DI42" s="195" t="s">
        <v>18</v>
      </c>
      <c r="DJ42" s="195" t="s">
        <v>18</v>
      </c>
      <c r="DK42" s="160" t="s">
        <v>18</v>
      </c>
      <c r="DL42" s="162" t="s">
        <v>18</v>
      </c>
      <c r="DM42" s="161"/>
      <c r="DN42" s="195" t="s">
        <v>18</v>
      </c>
      <c r="DO42" s="195"/>
      <c r="DP42" s="160"/>
      <c r="DQ42" s="162"/>
      <c r="DR42" s="161"/>
      <c r="DS42" s="195" t="s">
        <v>18</v>
      </c>
      <c r="DT42" s="195"/>
      <c r="DU42" s="160"/>
      <c r="DV42" s="162"/>
      <c r="DW42" s="161" t="s">
        <v>18</v>
      </c>
      <c r="DX42" s="195" t="s">
        <v>18</v>
      </c>
      <c r="DY42" s="195" t="s">
        <v>18</v>
      </c>
      <c r="DZ42" s="160" t="s">
        <v>18</v>
      </c>
      <c r="EA42" s="162" t="s">
        <v>18</v>
      </c>
      <c r="EB42" s="161" t="s">
        <v>18</v>
      </c>
      <c r="EC42" s="195" t="s">
        <v>18</v>
      </c>
      <c r="ED42" s="195" t="s">
        <v>18</v>
      </c>
      <c r="EE42" s="160" t="s">
        <v>18</v>
      </c>
      <c r="EF42" s="162" t="s">
        <v>18</v>
      </c>
      <c r="EG42" s="161" t="s">
        <v>18</v>
      </c>
      <c r="EH42" s="195" t="s">
        <v>18</v>
      </c>
      <c r="EI42" s="195" t="s">
        <v>18</v>
      </c>
      <c r="EJ42" s="160" t="s">
        <v>18</v>
      </c>
      <c r="EK42" s="162" t="s">
        <v>18</v>
      </c>
      <c r="EL42" s="161" t="s">
        <v>18</v>
      </c>
      <c r="EM42" s="195" t="s">
        <v>18</v>
      </c>
      <c r="EN42" s="195" t="s">
        <v>18</v>
      </c>
      <c r="EO42" s="160" t="s">
        <v>18</v>
      </c>
      <c r="EP42" s="162" t="s">
        <v>18</v>
      </c>
      <c r="EQ42" s="161" t="s">
        <v>18</v>
      </c>
      <c r="ER42" s="195" t="s">
        <v>18</v>
      </c>
      <c r="ES42" s="195" t="s">
        <v>18</v>
      </c>
      <c r="ET42" s="160" t="s">
        <v>18</v>
      </c>
      <c r="EU42" s="162" t="s">
        <v>18</v>
      </c>
      <c r="EV42" s="161" t="s">
        <v>18</v>
      </c>
      <c r="EW42" s="195" t="s">
        <v>18</v>
      </c>
      <c r="EX42" s="195" t="s">
        <v>18</v>
      </c>
      <c r="EY42" s="195" t="s">
        <v>18</v>
      </c>
      <c r="EZ42" s="162" t="s">
        <v>18</v>
      </c>
      <c r="FA42" s="161" t="s">
        <v>18</v>
      </c>
      <c r="FB42" s="195" t="s">
        <v>18</v>
      </c>
      <c r="FC42" s="195" t="s">
        <v>18</v>
      </c>
      <c r="FD42" s="195" t="s">
        <v>18</v>
      </c>
      <c r="FE42" s="162" t="s">
        <v>18</v>
      </c>
      <c r="FF42" s="161" t="s">
        <v>18</v>
      </c>
      <c r="FG42" s="195" t="s">
        <v>18</v>
      </c>
      <c r="FH42" s="195" t="s">
        <v>18</v>
      </c>
      <c r="FI42" s="195" t="s">
        <v>18</v>
      </c>
      <c r="FJ42" s="162" t="s">
        <v>18</v>
      </c>
      <c r="FK42" s="161" t="s">
        <v>18</v>
      </c>
      <c r="FL42" s="195" t="s">
        <v>18</v>
      </c>
      <c r="FM42" s="195" t="s">
        <v>18</v>
      </c>
      <c r="FN42" s="195" t="s">
        <v>18</v>
      </c>
      <c r="FO42" s="162" t="s">
        <v>18</v>
      </c>
      <c r="FP42" s="237">
        <f t="shared" si="62"/>
        <v>0</v>
      </c>
      <c r="FQ42" s="244" t="str">
        <f t="shared" si="58"/>
        <v>-</v>
      </c>
      <c r="FR42" s="244">
        <f t="shared" si="59"/>
        <v>0</v>
      </c>
      <c r="FS42" s="240">
        <f t="shared" si="60"/>
        <v>0</v>
      </c>
      <c r="FT42" s="241">
        <f t="shared" si="61"/>
        <v>0</v>
      </c>
      <c r="FU42" s="173">
        <f t="shared" si="6"/>
        <v>0</v>
      </c>
      <c r="FV42" s="173" t="e">
        <f>SUM(#REF!)</f>
        <v>#REF!</v>
      </c>
    </row>
    <row r="43" spans="1:178" x14ac:dyDescent="0.2">
      <c r="A43" s="148"/>
      <c r="B43" s="284"/>
      <c r="C43" s="153"/>
      <c r="D43" s="175" t="s">
        <v>22</v>
      </c>
      <c r="E43" s="186">
        <f>SUM(E40:E42)</f>
        <v>150</v>
      </c>
      <c r="F43" s="165">
        <f>SUM(F40:F42)</f>
        <v>38</v>
      </c>
      <c r="G43" s="165">
        <f t="shared" ref="G43:Q43" si="63">SUM(G40:G42)</f>
        <v>1</v>
      </c>
      <c r="H43" s="165">
        <f t="shared" ref="H43" si="64">SUM(H40:H42)</f>
        <v>4</v>
      </c>
      <c r="I43" s="165">
        <f t="shared" si="63"/>
        <v>6</v>
      </c>
      <c r="J43" s="165">
        <f t="shared" si="63"/>
        <v>5</v>
      </c>
      <c r="K43" s="165">
        <f t="shared" si="63"/>
        <v>101</v>
      </c>
      <c r="L43" s="164">
        <f>SUM(L40:L42)</f>
        <v>0</v>
      </c>
      <c r="M43" s="165">
        <f t="shared" si="63"/>
        <v>0</v>
      </c>
      <c r="N43" s="165">
        <f t="shared" ref="N43" si="65">SUM(N40:N42)</f>
        <v>0</v>
      </c>
      <c r="O43" s="165">
        <f t="shared" si="63"/>
        <v>0</v>
      </c>
      <c r="P43" s="166">
        <f t="shared" si="63"/>
        <v>0</v>
      </c>
      <c r="Q43" s="164">
        <f t="shared" si="63"/>
        <v>0</v>
      </c>
      <c r="R43" s="165">
        <f t="shared" ref="R43:AO43" si="66">SUM(R40:R42)</f>
        <v>0</v>
      </c>
      <c r="S43" s="165">
        <f t="shared" si="66"/>
        <v>0</v>
      </c>
      <c r="T43" s="165">
        <f t="shared" si="66"/>
        <v>0</v>
      </c>
      <c r="U43" s="166">
        <f t="shared" si="66"/>
        <v>0</v>
      </c>
      <c r="V43" s="164">
        <f t="shared" si="66"/>
        <v>0</v>
      </c>
      <c r="W43" s="165">
        <f t="shared" si="66"/>
        <v>0</v>
      </c>
      <c r="X43" s="165">
        <f t="shared" si="66"/>
        <v>0</v>
      </c>
      <c r="Y43" s="165">
        <f t="shared" si="66"/>
        <v>0</v>
      </c>
      <c r="Z43" s="166">
        <f t="shared" si="66"/>
        <v>0</v>
      </c>
      <c r="AA43" s="164">
        <f t="shared" si="66"/>
        <v>0</v>
      </c>
      <c r="AB43" s="165">
        <f t="shared" si="66"/>
        <v>0</v>
      </c>
      <c r="AC43" s="165">
        <f t="shared" si="66"/>
        <v>0</v>
      </c>
      <c r="AD43" s="165">
        <f t="shared" si="66"/>
        <v>0</v>
      </c>
      <c r="AE43" s="166">
        <f t="shared" si="66"/>
        <v>0</v>
      </c>
      <c r="AF43" s="164">
        <f t="shared" si="66"/>
        <v>0</v>
      </c>
      <c r="AG43" s="165">
        <f t="shared" si="66"/>
        <v>0</v>
      </c>
      <c r="AH43" s="165">
        <f t="shared" si="66"/>
        <v>0</v>
      </c>
      <c r="AI43" s="165">
        <f t="shared" si="66"/>
        <v>0</v>
      </c>
      <c r="AJ43" s="166">
        <f t="shared" si="66"/>
        <v>0</v>
      </c>
      <c r="AK43" s="164">
        <f t="shared" si="66"/>
        <v>0</v>
      </c>
      <c r="AL43" s="165">
        <f t="shared" si="66"/>
        <v>0</v>
      </c>
      <c r="AM43" s="165">
        <f t="shared" si="66"/>
        <v>0</v>
      </c>
      <c r="AN43" s="165">
        <f t="shared" si="66"/>
        <v>0</v>
      </c>
      <c r="AO43" s="166">
        <f t="shared" si="66"/>
        <v>0</v>
      </c>
      <c r="AP43" s="164">
        <f t="shared" ref="AP43:BX43" si="67">SUM(AP40:AP42)</f>
        <v>0</v>
      </c>
      <c r="AQ43" s="165">
        <f t="shared" si="67"/>
        <v>0</v>
      </c>
      <c r="AR43" s="165">
        <f t="shared" si="67"/>
        <v>0</v>
      </c>
      <c r="AS43" s="165">
        <f t="shared" si="67"/>
        <v>0</v>
      </c>
      <c r="AT43" s="166">
        <f t="shared" si="67"/>
        <v>0</v>
      </c>
      <c r="AU43" s="164">
        <f t="shared" si="67"/>
        <v>0</v>
      </c>
      <c r="AV43" s="165">
        <f t="shared" si="67"/>
        <v>0</v>
      </c>
      <c r="AW43" s="165">
        <f t="shared" si="67"/>
        <v>0</v>
      </c>
      <c r="AX43" s="165">
        <f t="shared" si="67"/>
        <v>0</v>
      </c>
      <c r="AY43" s="166">
        <f t="shared" si="67"/>
        <v>0</v>
      </c>
      <c r="AZ43" s="164">
        <f t="shared" si="67"/>
        <v>0</v>
      </c>
      <c r="BA43" s="165">
        <f t="shared" si="67"/>
        <v>0</v>
      </c>
      <c r="BB43" s="165">
        <f t="shared" si="67"/>
        <v>0</v>
      </c>
      <c r="BC43" s="165">
        <f t="shared" si="67"/>
        <v>0</v>
      </c>
      <c r="BD43" s="166">
        <f t="shared" si="67"/>
        <v>0</v>
      </c>
      <c r="BE43" s="164">
        <f t="shared" si="67"/>
        <v>0</v>
      </c>
      <c r="BF43" s="165">
        <f t="shared" si="67"/>
        <v>0</v>
      </c>
      <c r="BG43" s="165">
        <f t="shared" si="67"/>
        <v>0</v>
      </c>
      <c r="BH43" s="165">
        <f t="shared" si="67"/>
        <v>0</v>
      </c>
      <c r="BI43" s="166">
        <f t="shared" si="67"/>
        <v>0</v>
      </c>
      <c r="BJ43" s="164">
        <f t="shared" si="67"/>
        <v>0</v>
      </c>
      <c r="BK43" s="165">
        <f t="shared" si="67"/>
        <v>0</v>
      </c>
      <c r="BL43" s="165">
        <f t="shared" si="67"/>
        <v>0</v>
      </c>
      <c r="BM43" s="165">
        <f t="shared" si="67"/>
        <v>0</v>
      </c>
      <c r="BN43" s="166">
        <f t="shared" si="67"/>
        <v>0</v>
      </c>
      <c r="BO43" s="164">
        <f t="shared" si="67"/>
        <v>0</v>
      </c>
      <c r="BP43" s="165">
        <f t="shared" si="67"/>
        <v>0</v>
      </c>
      <c r="BQ43" s="165">
        <f t="shared" si="67"/>
        <v>0</v>
      </c>
      <c r="BR43" s="165">
        <f t="shared" si="67"/>
        <v>0</v>
      </c>
      <c r="BS43" s="166">
        <f t="shared" si="67"/>
        <v>0</v>
      </c>
      <c r="BT43" s="164">
        <f t="shared" si="67"/>
        <v>0</v>
      </c>
      <c r="BU43" s="165">
        <f t="shared" si="67"/>
        <v>0</v>
      </c>
      <c r="BV43" s="165">
        <f t="shared" si="67"/>
        <v>0</v>
      </c>
      <c r="BW43" s="165">
        <f t="shared" si="67"/>
        <v>0</v>
      </c>
      <c r="BX43" s="166">
        <f t="shared" si="67"/>
        <v>0</v>
      </c>
      <c r="BY43" s="164">
        <f t="shared" ref="BY43:DG43" si="68">SUM(BY40:BY42)</f>
        <v>0</v>
      </c>
      <c r="BZ43" s="165">
        <f t="shared" si="68"/>
        <v>0</v>
      </c>
      <c r="CA43" s="165">
        <f t="shared" si="68"/>
        <v>0</v>
      </c>
      <c r="CB43" s="165">
        <f t="shared" si="68"/>
        <v>0</v>
      </c>
      <c r="CC43" s="166">
        <f t="shared" si="68"/>
        <v>0</v>
      </c>
      <c r="CD43" s="164">
        <f t="shared" si="68"/>
        <v>0</v>
      </c>
      <c r="CE43" s="165">
        <f t="shared" si="68"/>
        <v>0</v>
      </c>
      <c r="CF43" s="165">
        <f t="shared" si="68"/>
        <v>0</v>
      </c>
      <c r="CG43" s="165">
        <f t="shared" si="68"/>
        <v>0</v>
      </c>
      <c r="CH43" s="166">
        <f t="shared" si="68"/>
        <v>0</v>
      </c>
      <c r="CI43" s="164">
        <f t="shared" si="68"/>
        <v>0</v>
      </c>
      <c r="CJ43" s="165">
        <f t="shared" si="68"/>
        <v>0</v>
      </c>
      <c r="CK43" s="165">
        <f t="shared" si="68"/>
        <v>0</v>
      </c>
      <c r="CL43" s="165">
        <f t="shared" si="68"/>
        <v>0</v>
      </c>
      <c r="CM43" s="166">
        <f t="shared" si="68"/>
        <v>0</v>
      </c>
      <c r="CN43" s="164">
        <f t="shared" si="68"/>
        <v>0</v>
      </c>
      <c r="CO43" s="165">
        <f t="shared" si="68"/>
        <v>0</v>
      </c>
      <c r="CP43" s="165">
        <f t="shared" si="68"/>
        <v>0</v>
      </c>
      <c r="CQ43" s="165">
        <f t="shared" si="68"/>
        <v>0</v>
      </c>
      <c r="CR43" s="166">
        <f t="shared" si="68"/>
        <v>0</v>
      </c>
      <c r="CS43" s="164">
        <f t="shared" si="68"/>
        <v>0</v>
      </c>
      <c r="CT43" s="165">
        <f t="shared" si="68"/>
        <v>0</v>
      </c>
      <c r="CU43" s="165">
        <f t="shared" si="68"/>
        <v>0</v>
      </c>
      <c r="CV43" s="165">
        <f t="shared" si="68"/>
        <v>0</v>
      </c>
      <c r="CW43" s="166">
        <f t="shared" si="68"/>
        <v>0</v>
      </c>
      <c r="CX43" s="164">
        <f t="shared" si="68"/>
        <v>0</v>
      </c>
      <c r="CY43" s="165">
        <f t="shared" si="68"/>
        <v>0</v>
      </c>
      <c r="CZ43" s="165">
        <f t="shared" si="68"/>
        <v>0</v>
      </c>
      <c r="DA43" s="165">
        <f t="shared" si="68"/>
        <v>0</v>
      </c>
      <c r="DB43" s="166">
        <f t="shared" si="68"/>
        <v>0</v>
      </c>
      <c r="DC43" s="164">
        <f t="shared" si="68"/>
        <v>0</v>
      </c>
      <c r="DD43" s="165">
        <f t="shared" si="68"/>
        <v>0</v>
      </c>
      <c r="DE43" s="165">
        <f t="shared" si="68"/>
        <v>0</v>
      </c>
      <c r="DF43" s="165">
        <f t="shared" si="68"/>
        <v>0</v>
      </c>
      <c r="DG43" s="166">
        <f t="shared" si="68"/>
        <v>0</v>
      </c>
      <c r="DH43" s="164">
        <f t="shared" ref="DH43:EU43" si="69">SUM(DH40:DH42)</f>
        <v>0</v>
      </c>
      <c r="DI43" s="165">
        <f t="shared" si="69"/>
        <v>0</v>
      </c>
      <c r="DJ43" s="165">
        <f t="shared" si="69"/>
        <v>0</v>
      </c>
      <c r="DK43" s="165">
        <f t="shared" si="69"/>
        <v>0</v>
      </c>
      <c r="DL43" s="166">
        <f t="shared" si="69"/>
        <v>0</v>
      </c>
      <c r="DM43" s="164">
        <f t="shared" si="69"/>
        <v>0</v>
      </c>
      <c r="DN43" s="165">
        <f t="shared" si="69"/>
        <v>0</v>
      </c>
      <c r="DO43" s="165">
        <f t="shared" si="69"/>
        <v>0</v>
      </c>
      <c r="DP43" s="165">
        <f t="shared" si="69"/>
        <v>0</v>
      </c>
      <c r="DQ43" s="166">
        <f t="shared" si="69"/>
        <v>0</v>
      </c>
      <c r="DR43" s="164">
        <f t="shared" si="69"/>
        <v>0</v>
      </c>
      <c r="DS43" s="165">
        <f t="shared" si="69"/>
        <v>0</v>
      </c>
      <c r="DT43" s="165">
        <f t="shared" si="69"/>
        <v>0</v>
      </c>
      <c r="DU43" s="165">
        <f t="shared" si="69"/>
        <v>0</v>
      </c>
      <c r="DV43" s="166">
        <f t="shared" si="69"/>
        <v>0</v>
      </c>
      <c r="DW43" s="164">
        <f t="shared" si="69"/>
        <v>0</v>
      </c>
      <c r="DX43" s="165">
        <f t="shared" si="69"/>
        <v>0</v>
      </c>
      <c r="DY43" s="165">
        <f t="shared" si="69"/>
        <v>0</v>
      </c>
      <c r="DZ43" s="165">
        <f t="shared" si="69"/>
        <v>0</v>
      </c>
      <c r="EA43" s="166">
        <f t="shared" si="69"/>
        <v>0</v>
      </c>
      <c r="EB43" s="164">
        <f t="shared" si="69"/>
        <v>0</v>
      </c>
      <c r="EC43" s="165">
        <f t="shared" si="69"/>
        <v>0</v>
      </c>
      <c r="ED43" s="165">
        <f t="shared" si="69"/>
        <v>0</v>
      </c>
      <c r="EE43" s="165">
        <f t="shared" si="69"/>
        <v>0</v>
      </c>
      <c r="EF43" s="166">
        <f t="shared" si="69"/>
        <v>0</v>
      </c>
      <c r="EG43" s="164">
        <f t="shared" si="69"/>
        <v>0</v>
      </c>
      <c r="EH43" s="165">
        <f t="shared" si="69"/>
        <v>0</v>
      </c>
      <c r="EI43" s="165">
        <f t="shared" si="69"/>
        <v>0</v>
      </c>
      <c r="EJ43" s="165">
        <f t="shared" si="69"/>
        <v>0</v>
      </c>
      <c r="EK43" s="166">
        <f t="shared" si="69"/>
        <v>0</v>
      </c>
      <c r="EL43" s="164">
        <f t="shared" si="69"/>
        <v>0</v>
      </c>
      <c r="EM43" s="165">
        <f t="shared" si="69"/>
        <v>0</v>
      </c>
      <c r="EN43" s="165">
        <f t="shared" si="69"/>
        <v>0</v>
      </c>
      <c r="EO43" s="165">
        <f t="shared" si="69"/>
        <v>0</v>
      </c>
      <c r="EP43" s="166">
        <f t="shared" si="69"/>
        <v>0</v>
      </c>
      <c r="EQ43" s="164">
        <f t="shared" si="69"/>
        <v>0</v>
      </c>
      <c r="ER43" s="165">
        <f t="shared" si="69"/>
        <v>0</v>
      </c>
      <c r="ES43" s="165">
        <f t="shared" si="69"/>
        <v>0</v>
      </c>
      <c r="ET43" s="165">
        <f t="shared" si="69"/>
        <v>0</v>
      </c>
      <c r="EU43" s="166">
        <f t="shared" si="69"/>
        <v>0</v>
      </c>
      <c r="EV43" s="164">
        <f t="shared" ref="EV43:FJ43" si="70">SUM(EV40:EV42)</f>
        <v>0</v>
      </c>
      <c r="EW43" s="165">
        <f t="shared" si="70"/>
        <v>0</v>
      </c>
      <c r="EX43" s="165">
        <f t="shared" si="70"/>
        <v>0</v>
      </c>
      <c r="EY43" s="165">
        <f t="shared" si="70"/>
        <v>0</v>
      </c>
      <c r="EZ43" s="166">
        <f t="shared" si="70"/>
        <v>0</v>
      </c>
      <c r="FA43" s="164">
        <f t="shared" si="70"/>
        <v>0</v>
      </c>
      <c r="FB43" s="165">
        <f t="shared" si="70"/>
        <v>0</v>
      </c>
      <c r="FC43" s="165">
        <f t="shared" si="70"/>
        <v>0</v>
      </c>
      <c r="FD43" s="165">
        <f t="shared" si="70"/>
        <v>0</v>
      </c>
      <c r="FE43" s="166">
        <f t="shared" si="70"/>
        <v>0</v>
      </c>
      <c r="FF43" s="164">
        <f t="shared" si="70"/>
        <v>0</v>
      </c>
      <c r="FG43" s="165">
        <f t="shared" si="70"/>
        <v>0</v>
      </c>
      <c r="FH43" s="165">
        <f t="shared" si="70"/>
        <v>0</v>
      </c>
      <c r="FI43" s="165">
        <f t="shared" si="70"/>
        <v>0</v>
      </c>
      <c r="FJ43" s="166">
        <f t="shared" si="70"/>
        <v>0</v>
      </c>
      <c r="FK43" s="164">
        <f t="shared" ref="FK43:FO43" si="71">SUM(FK40:FK42)</f>
        <v>0</v>
      </c>
      <c r="FL43" s="165">
        <f t="shared" si="71"/>
        <v>0</v>
      </c>
      <c r="FM43" s="165">
        <f t="shared" ref="FM43" si="72">SUM(FM40:FM42)</f>
        <v>0</v>
      </c>
      <c r="FN43" s="165">
        <f t="shared" si="71"/>
        <v>0</v>
      </c>
      <c r="FO43" s="166">
        <f t="shared" si="71"/>
        <v>0</v>
      </c>
      <c r="FP43" s="164">
        <f t="shared" ref="FP43:FT43" si="73">SUM(FP40:FP42)</f>
        <v>0</v>
      </c>
      <c r="FQ43" s="165">
        <f t="shared" si="73"/>
        <v>0</v>
      </c>
      <c r="FR43" s="165">
        <f t="shared" si="73"/>
        <v>0</v>
      </c>
      <c r="FS43" s="165">
        <f t="shared" si="73"/>
        <v>0</v>
      </c>
      <c r="FT43" s="166">
        <f t="shared" si="73"/>
        <v>0</v>
      </c>
      <c r="FU43" s="174">
        <f t="shared" si="6"/>
        <v>0</v>
      </c>
      <c r="FV43" s="174" t="e">
        <f>SUM(#REF!)</f>
        <v>#REF!</v>
      </c>
    </row>
    <row r="44" spans="1:178" x14ac:dyDescent="0.2">
      <c r="A44" s="154"/>
      <c r="B44" s="202" t="s">
        <v>24</v>
      </c>
      <c r="C44" s="203"/>
      <c r="D44" s="204"/>
      <c r="E44" s="188">
        <f>E25+E31+E35+E39+E43</f>
        <v>1270</v>
      </c>
      <c r="F44" s="169">
        <f t="shared" ref="F44:P44" si="74">SUM(F25,F31,F35,F39,F43)</f>
        <v>290</v>
      </c>
      <c r="G44" s="169">
        <f t="shared" si="74"/>
        <v>5</v>
      </c>
      <c r="H44" s="169">
        <f t="shared" ref="H44" si="75">SUM(H25,H31,H35,H39,H43)</f>
        <v>25</v>
      </c>
      <c r="I44" s="169">
        <f t="shared" si="74"/>
        <v>21</v>
      </c>
      <c r="J44" s="169">
        <f t="shared" si="74"/>
        <v>16</v>
      </c>
      <c r="K44" s="169">
        <f t="shared" si="74"/>
        <v>929</v>
      </c>
      <c r="L44" s="168">
        <f t="shared" si="74"/>
        <v>0</v>
      </c>
      <c r="M44" s="169">
        <f t="shared" si="74"/>
        <v>0</v>
      </c>
      <c r="N44" s="169">
        <f t="shared" ref="N44" si="76">SUM(N25,N31,N35,N39,N43)</f>
        <v>0</v>
      </c>
      <c r="O44" s="169">
        <f t="shared" si="74"/>
        <v>0</v>
      </c>
      <c r="P44" s="170">
        <f t="shared" si="74"/>
        <v>0</v>
      </c>
      <c r="Q44" s="168">
        <f t="shared" ref="Q44:AO44" si="77">SUM(Q25,Q31,Q35,Q39,Q43)</f>
        <v>0</v>
      </c>
      <c r="R44" s="169">
        <f t="shared" si="77"/>
        <v>0</v>
      </c>
      <c r="S44" s="169">
        <f t="shared" si="77"/>
        <v>0</v>
      </c>
      <c r="T44" s="169">
        <f t="shared" si="77"/>
        <v>0</v>
      </c>
      <c r="U44" s="170">
        <f t="shared" si="77"/>
        <v>0</v>
      </c>
      <c r="V44" s="168">
        <f t="shared" si="77"/>
        <v>0</v>
      </c>
      <c r="W44" s="169">
        <f t="shared" si="77"/>
        <v>0</v>
      </c>
      <c r="X44" s="169">
        <f t="shared" si="77"/>
        <v>0</v>
      </c>
      <c r="Y44" s="169">
        <f t="shared" si="77"/>
        <v>0</v>
      </c>
      <c r="Z44" s="170">
        <f t="shared" si="77"/>
        <v>0</v>
      </c>
      <c r="AA44" s="168">
        <f t="shared" si="77"/>
        <v>0</v>
      </c>
      <c r="AB44" s="169">
        <f t="shared" si="77"/>
        <v>0</v>
      </c>
      <c r="AC44" s="169">
        <f t="shared" si="77"/>
        <v>0</v>
      </c>
      <c r="AD44" s="169">
        <f t="shared" si="77"/>
        <v>0</v>
      </c>
      <c r="AE44" s="170">
        <f t="shared" si="77"/>
        <v>0</v>
      </c>
      <c r="AF44" s="168">
        <f t="shared" si="77"/>
        <v>0</v>
      </c>
      <c r="AG44" s="169">
        <f t="shared" si="77"/>
        <v>0</v>
      </c>
      <c r="AH44" s="169">
        <f t="shared" si="77"/>
        <v>0</v>
      </c>
      <c r="AI44" s="169">
        <f t="shared" si="77"/>
        <v>0</v>
      </c>
      <c r="AJ44" s="170">
        <f t="shared" si="77"/>
        <v>0</v>
      </c>
      <c r="AK44" s="168">
        <f t="shared" si="77"/>
        <v>0</v>
      </c>
      <c r="AL44" s="169">
        <f t="shared" si="77"/>
        <v>0</v>
      </c>
      <c r="AM44" s="169">
        <f t="shared" si="77"/>
        <v>0</v>
      </c>
      <c r="AN44" s="169">
        <f t="shared" si="77"/>
        <v>0</v>
      </c>
      <c r="AO44" s="170">
        <f t="shared" si="77"/>
        <v>0</v>
      </c>
      <c r="AP44" s="168">
        <f t="shared" ref="AP44:BX44" si="78">SUM(AP25,AP31,AP35,AP39,AP43)</f>
        <v>0</v>
      </c>
      <c r="AQ44" s="169">
        <f t="shared" si="78"/>
        <v>0</v>
      </c>
      <c r="AR44" s="169">
        <f t="shared" si="78"/>
        <v>0</v>
      </c>
      <c r="AS44" s="169">
        <f t="shared" si="78"/>
        <v>0</v>
      </c>
      <c r="AT44" s="170">
        <f t="shared" si="78"/>
        <v>0</v>
      </c>
      <c r="AU44" s="168">
        <f t="shared" si="78"/>
        <v>0</v>
      </c>
      <c r="AV44" s="169">
        <f t="shared" si="78"/>
        <v>0</v>
      </c>
      <c r="AW44" s="169">
        <f t="shared" si="78"/>
        <v>0</v>
      </c>
      <c r="AX44" s="169">
        <f t="shared" si="78"/>
        <v>0</v>
      </c>
      <c r="AY44" s="170">
        <f t="shared" si="78"/>
        <v>0</v>
      </c>
      <c r="AZ44" s="168">
        <f t="shared" si="78"/>
        <v>0</v>
      </c>
      <c r="BA44" s="169">
        <f t="shared" si="78"/>
        <v>0</v>
      </c>
      <c r="BB44" s="169">
        <f t="shared" si="78"/>
        <v>0</v>
      </c>
      <c r="BC44" s="169">
        <f t="shared" si="78"/>
        <v>0</v>
      </c>
      <c r="BD44" s="170">
        <f t="shared" si="78"/>
        <v>0</v>
      </c>
      <c r="BE44" s="168">
        <f t="shared" si="78"/>
        <v>0</v>
      </c>
      <c r="BF44" s="169">
        <f t="shared" si="78"/>
        <v>0</v>
      </c>
      <c r="BG44" s="169">
        <f t="shared" si="78"/>
        <v>0</v>
      </c>
      <c r="BH44" s="169">
        <f t="shared" si="78"/>
        <v>0</v>
      </c>
      <c r="BI44" s="170">
        <f t="shared" si="78"/>
        <v>0</v>
      </c>
      <c r="BJ44" s="168">
        <f t="shared" si="78"/>
        <v>0</v>
      </c>
      <c r="BK44" s="169">
        <f t="shared" si="78"/>
        <v>0</v>
      </c>
      <c r="BL44" s="169">
        <f t="shared" si="78"/>
        <v>0</v>
      </c>
      <c r="BM44" s="169">
        <f t="shared" si="78"/>
        <v>0</v>
      </c>
      <c r="BN44" s="170">
        <f t="shared" si="78"/>
        <v>0</v>
      </c>
      <c r="BO44" s="168">
        <f t="shared" si="78"/>
        <v>0</v>
      </c>
      <c r="BP44" s="169">
        <f t="shared" si="78"/>
        <v>0</v>
      </c>
      <c r="BQ44" s="169">
        <f t="shared" si="78"/>
        <v>0</v>
      </c>
      <c r="BR44" s="169">
        <f t="shared" si="78"/>
        <v>0</v>
      </c>
      <c r="BS44" s="170">
        <f t="shared" si="78"/>
        <v>0</v>
      </c>
      <c r="BT44" s="168">
        <f t="shared" si="78"/>
        <v>0</v>
      </c>
      <c r="BU44" s="169">
        <f t="shared" si="78"/>
        <v>0</v>
      </c>
      <c r="BV44" s="169">
        <f t="shared" si="78"/>
        <v>0</v>
      </c>
      <c r="BW44" s="169">
        <f t="shared" si="78"/>
        <v>0</v>
      </c>
      <c r="BX44" s="170">
        <f t="shared" si="78"/>
        <v>0</v>
      </c>
      <c r="BY44" s="168">
        <f t="shared" ref="BY44:DG44" si="79">SUM(BY25,BY31,BY35,BY39,BY43)</f>
        <v>0</v>
      </c>
      <c r="BZ44" s="169">
        <f t="shared" si="79"/>
        <v>0</v>
      </c>
      <c r="CA44" s="169">
        <f t="shared" si="79"/>
        <v>0</v>
      </c>
      <c r="CB44" s="169">
        <f t="shared" si="79"/>
        <v>0</v>
      </c>
      <c r="CC44" s="170">
        <f t="shared" si="79"/>
        <v>0</v>
      </c>
      <c r="CD44" s="168">
        <f t="shared" si="79"/>
        <v>0</v>
      </c>
      <c r="CE44" s="169">
        <f t="shared" si="79"/>
        <v>0</v>
      </c>
      <c r="CF44" s="169">
        <f t="shared" si="79"/>
        <v>0</v>
      </c>
      <c r="CG44" s="169">
        <f t="shared" si="79"/>
        <v>0</v>
      </c>
      <c r="CH44" s="170">
        <f t="shared" si="79"/>
        <v>0</v>
      </c>
      <c r="CI44" s="168">
        <f t="shared" si="79"/>
        <v>0</v>
      </c>
      <c r="CJ44" s="169">
        <f t="shared" si="79"/>
        <v>0</v>
      </c>
      <c r="CK44" s="169">
        <f t="shared" si="79"/>
        <v>0</v>
      </c>
      <c r="CL44" s="169">
        <f t="shared" si="79"/>
        <v>0</v>
      </c>
      <c r="CM44" s="170">
        <f t="shared" si="79"/>
        <v>0</v>
      </c>
      <c r="CN44" s="168">
        <f t="shared" si="79"/>
        <v>0</v>
      </c>
      <c r="CO44" s="169">
        <f t="shared" si="79"/>
        <v>0</v>
      </c>
      <c r="CP44" s="169">
        <f t="shared" si="79"/>
        <v>0</v>
      </c>
      <c r="CQ44" s="169">
        <f t="shared" si="79"/>
        <v>0</v>
      </c>
      <c r="CR44" s="170">
        <f t="shared" si="79"/>
        <v>0</v>
      </c>
      <c r="CS44" s="168">
        <f t="shared" si="79"/>
        <v>0</v>
      </c>
      <c r="CT44" s="169">
        <f t="shared" si="79"/>
        <v>0</v>
      </c>
      <c r="CU44" s="169">
        <f t="shared" si="79"/>
        <v>0</v>
      </c>
      <c r="CV44" s="169">
        <f t="shared" si="79"/>
        <v>0</v>
      </c>
      <c r="CW44" s="170">
        <f t="shared" si="79"/>
        <v>0</v>
      </c>
      <c r="CX44" s="168">
        <f t="shared" si="79"/>
        <v>0</v>
      </c>
      <c r="CY44" s="169">
        <f t="shared" si="79"/>
        <v>0</v>
      </c>
      <c r="CZ44" s="169">
        <f t="shared" si="79"/>
        <v>0</v>
      </c>
      <c r="DA44" s="169">
        <f t="shared" si="79"/>
        <v>0</v>
      </c>
      <c r="DB44" s="170">
        <f t="shared" si="79"/>
        <v>0</v>
      </c>
      <c r="DC44" s="168">
        <f t="shared" si="79"/>
        <v>0</v>
      </c>
      <c r="DD44" s="169">
        <f t="shared" si="79"/>
        <v>0</v>
      </c>
      <c r="DE44" s="169">
        <f t="shared" si="79"/>
        <v>0</v>
      </c>
      <c r="DF44" s="169">
        <f t="shared" si="79"/>
        <v>0</v>
      </c>
      <c r="DG44" s="170">
        <f t="shared" si="79"/>
        <v>0</v>
      </c>
      <c r="DH44" s="168">
        <f t="shared" ref="DH44:EU44" si="80">SUM(DH25,DH31,DH35,DH39,DH43)</f>
        <v>0</v>
      </c>
      <c r="DI44" s="169">
        <f t="shared" si="80"/>
        <v>0</v>
      </c>
      <c r="DJ44" s="169">
        <f t="shared" si="80"/>
        <v>0</v>
      </c>
      <c r="DK44" s="169">
        <f t="shared" si="80"/>
        <v>0</v>
      </c>
      <c r="DL44" s="170">
        <f t="shared" si="80"/>
        <v>0</v>
      </c>
      <c r="DM44" s="168">
        <f t="shared" si="80"/>
        <v>0</v>
      </c>
      <c r="DN44" s="169">
        <f t="shared" si="80"/>
        <v>0</v>
      </c>
      <c r="DO44" s="169">
        <f t="shared" si="80"/>
        <v>0</v>
      </c>
      <c r="DP44" s="169">
        <f t="shared" si="80"/>
        <v>0</v>
      </c>
      <c r="DQ44" s="170">
        <f t="shared" si="80"/>
        <v>0</v>
      </c>
      <c r="DR44" s="168">
        <f t="shared" si="80"/>
        <v>0</v>
      </c>
      <c r="DS44" s="169">
        <f t="shared" si="80"/>
        <v>0</v>
      </c>
      <c r="DT44" s="169">
        <f t="shared" si="80"/>
        <v>0</v>
      </c>
      <c r="DU44" s="169">
        <f t="shared" si="80"/>
        <v>0</v>
      </c>
      <c r="DV44" s="170">
        <f t="shared" si="80"/>
        <v>0</v>
      </c>
      <c r="DW44" s="168">
        <f t="shared" si="80"/>
        <v>0</v>
      </c>
      <c r="DX44" s="169">
        <f t="shared" si="80"/>
        <v>0</v>
      </c>
      <c r="DY44" s="169">
        <f t="shared" si="80"/>
        <v>0</v>
      </c>
      <c r="DZ44" s="169">
        <f t="shared" si="80"/>
        <v>0</v>
      </c>
      <c r="EA44" s="170">
        <f t="shared" si="80"/>
        <v>0</v>
      </c>
      <c r="EB44" s="168">
        <f t="shared" si="80"/>
        <v>0</v>
      </c>
      <c r="EC44" s="169">
        <f t="shared" si="80"/>
        <v>0</v>
      </c>
      <c r="ED44" s="169">
        <f t="shared" si="80"/>
        <v>0</v>
      </c>
      <c r="EE44" s="169">
        <f t="shared" si="80"/>
        <v>0</v>
      </c>
      <c r="EF44" s="170">
        <f t="shared" si="80"/>
        <v>0</v>
      </c>
      <c r="EG44" s="168">
        <f t="shared" si="80"/>
        <v>0</v>
      </c>
      <c r="EH44" s="169">
        <f t="shared" si="80"/>
        <v>0</v>
      </c>
      <c r="EI44" s="169">
        <f t="shared" si="80"/>
        <v>0</v>
      </c>
      <c r="EJ44" s="169">
        <f t="shared" si="80"/>
        <v>0</v>
      </c>
      <c r="EK44" s="170">
        <f t="shared" si="80"/>
        <v>0</v>
      </c>
      <c r="EL44" s="168">
        <f t="shared" si="80"/>
        <v>0</v>
      </c>
      <c r="EM44" s="169">
        <f t="shared" si="80"/>
        <v>0</v>
      </c>
      <c r="EN44" s="169">
        <f t="shared" si="80"/>
        <v>0</v>
      </c>
      <c r="EO44" s="169">
        <f t="shared" si="80"/>
        <v>0</v>
      </c>
      <c r="EP44" s="170">
        <f t="shared" si="80"/>
        <v>0</v>
      </c>
      <c r="EQ44" s="168">
        <f t="shared" si="80"/>
        <v>0</v>
      </c>
      <c r="ER44" s="169">
        <f t="shared" si="80"/>
        <v>0</v>
      </c>
      <c r="ES44" s="169">
        <f t="shared" si="80"/>
        <v>0</v>
      </c>
      <c r="ET44" s="169">
        <f t="shared" si="80"/>
        <v>0</v>
      </c>
      <c r="EU44" s="170">
        <f t="shared" si="80"/>
        <v>0</v>
      </c>
      <c r="EV44" s="168">
        <f t="shared" ref="EV44:FJ44" si="81">SUM(EV25,EV31,EV35,EV39,EV43)</f>
        <v>0</v>
      </c>
      <c r="EW44" s="169">
        <f t="shared" si="81"/>
        <v>0</v>
      </c>
      <c r="EX44" s="169">
        <f t="shared" si="81"/>
        <v>0</v>
      </c>
      <c r="EY44" s="169">
        <f t="shared" si="81"/>
        <v>0</v>
      </c>
      <c r="EZ44" s="170">
        <f t="shared" si="81"/>
        <v>0</v>
      </c>
      <c r="FA44" s="168">
        <f t="shared" si="81"/>
        <v>0</v>
      </c>
      <c r="FB44" s="169">
        <f t="shared" si="81"/>
        <v>0</v>
      </c>
      <c r="FC44" s="169">
        <f t="shared" si="81"/>
        <v>0</v>
      </c>
      <c r="FD44" s="169">
        <f t="shared" si="81"/>
        <v>0</v>
      </c>
      <c r="FE44" s="170">
        <f t="shared" si="81"/>
        <v>0</v>
      </c>
      <c r="FF44" s="168">
        <f t="shared" si="81"/>
        <v>0</v>
      </c>
      <c r="FG44" s="169">
        <f t="shared" si="81"/>
        <v>0</v>
      </c>
      <c r="FH44" s="169">
        <f t="shared" si="81"/>
        <v>0</v>
      </c>
      <c r="FI44" s="169">
        <f t="shared" si="81"/>
        <v>0</v>
      </c>
      <c r="FJ44" s="170">
        <f t="shared" si="81"/>
        <v>0</v>
      </c>
      <c r="FK44" s="168">
        <f t="shared" ref="FK44:FO44" si="82">SUM(FK25,FK31,FK35,FK39,FK43)</f>
        <v>0</v>
      </c>
      <c r="FL44" s="169">
        <f t="shared" si="82"/>
        <v>0</v>
      </c>
      <c r="FM44" s="169">
        <f t="shared" ref="FM44" si="83">SUM(FM25,FM31,FM35,FM39,FM43)</f>
        <v>0</v>
      </c>
      <c r="FN44" s="169">
        <f t="shared" si="82"/>
        <v>0</v>
      </c>
      <c r="FO44" s="170">
        <f t="shared" si="82"/>
        <v>0</v>
      </c>
      <c r="FP44" s="168">
        <f t="shared" ref="FP44:FT44" si="84">SUM(FP25,FP31,FP35,FP39,FP43)</f>
        <v>0</v>
      </c>
      <c r="FQ44" s="169">
        <f t="shared" si="84"/>
        <v>0</v>
      </c>
      <c r="FR44" s="169">
        <f t="shared" si="84"/>
        <v>0</v>
      </c>
      <c r="FS44" s="169">
        <f t="shared" si="84"/>
        <v>0</v>
      </c>
      <c r="FT44" s="170">
        <f t="shared" si="84"/>
        <v>0</v>
      </c>
      <c r="FU44" s="171">
        <f t="shared" si="6"/>
        <v>0</v>
      </c>
      <c r="FV44" s="171" t="e">
        <f>SUM(#REF!)</f>
        <v>#REF!</v>
      </c>
    </row>
    <row r="45" spans="1:178" x14ac:dyDescent="0.2">
      <c r="B45" s="143" t="s">
        <v>114</v>
      </c>
      <c r="D45" s="145"/>
      <c r="E45" s="145"/>
      <c r="K45" s="145"/>
    </row>
    <row r="46" spans="1:178" x14ac:dyDescent="0.2">
      <c r="B46" s="143" t="s">
        <v>115</v>
      </c>
      <c r="D46" s="145"/>
      <c r="E46" s="145"/>
      <c r="K46" s="145"/>
    </row>
    <row r="47" spans="1:178" x14ac:dyDescent="0.2">
      <c r="B47" s="145" t="s">
        <v>116</v>
      </c>
      <c r="C47" s="145"/>
      <c r="D47" s="145"/>
      <c r="E47" s="145"/>
    </row>
  </sheetData>
  <sheetProtection algorithmName="SHA-512" hashValue="JZHHp/d2YSH7iK2ugCCg9L4KY3bkIaKg/tQeHstSFcj4VblJEzktRCfVIzecDtZyme2my06+3ftqjDy4z33SWQ==" saltValue="hOrcdrTLhXGAaFOYr2j42A==" spinCount="100000" sheet="1" objects="1" scenarios="1"/>
  <mergeCells count="56">
    <mergeCell ref="FV5:FV6"/>
    <mergeCell ref="A5:A6"/>
    <mergeCell ref="B5:B6"/>
    <mergeCell ref="B7:B25"/>
    <mergeCell ref="D5:D6"/>
    <mergeCell ref="C5:C6"/>
    <mergeCell ref="C15:C18"/>
    <mergeCell ref="E5:E6"/>
    <mergeCell ref="L5:P5"/>
    <mergeCell ref="F5:K5"/>
    <mergeCell ref="Q5:U5"/>
    <mergeCell ref="FU5:FU6"/>
    <mergeCell ref="BJ5:BN5"/>
    <mergeCell ref="FK5:FO5"/>
    <mergeCell ref="C9:C11"/>
    <mergeCell ref="FP5:FT5"/>
    <mergeCell ref="B40:B43"/>
    <mergeCell ref="B32:B35"/>
    <mergeCell ref="B26:B31"/>
    <mergeCell ref="C28:C30"/>
    <mergeCell ref="C33:C34"/>
    <mergeCell ref="B36:B39"/>
    <mergeCell ref="C40:C42"/>
    <mergeCell ref="F1:K1"/>
    <mergeCell ref="CN5:CR5"/>
    <mergeCell ref="BY5:CC5"/>
    <mergeCell ref="CD5:CH5"/>
    <mergeCell ref="BO5:BS5"/>
    <mergeCell ref="BE5:BI5"/>
    <mergeCell ref="AK5:AO5"/>
    <mergeCell ref="V5:Z5"/>
    <mergeCell ref="AF5:AJ5"/>
    <mergeCell ref="AA5:AE5"/>
    <mergeCell ref="AU5:AY5"/>
    <mergeCell ref="AP5:AT5"/>
    <mergeCell ref="BT5:BX5"/>
    <mergeCell ref="AZ5:BD5"/>
    <mergeCell ref="CI5:CM5"/>
    <mergeCell ref="C13:C14"/>
    <mergeCell ref="C19:C20"/>
    <mergeCell ref="C21:C22"/>
    <mergeCell ref="C23:C24"/>
    <mergeCell ref="CS5:CW5"/>
    <mergeCell ref="CX5:DB5"/>
    <mergeCell ref="DC5:DG5"/>
    <mergeCell ref="DH5:DL5"/>
    <mergeCell ref="DM5:DQ5"/>
    <mergeCell ref="DR5:DV5"/>
    <mergeCell ref="EV5:EZ5"/>
    <mergeCell ref="FA5:FE5"/>
    <mergeCell ref="FF5:FJ5"/>
    <mergeCell ref="DW5:EA5"/>
    <mergeCell ref="EB5:EF5"/>
    <mergeCell ref="EG5:EK5"/>
    <mergeCell ref="EL5:EP5"/>
    <mergeCell ref="EQ5:EU5"/>
  </mergeCells>
  <phoneticPr fontId="5" type="noConversion"/>
  <conditionalFormatting sqref="L7:FV44">
    <cfRule type="cellIs" dxfId="0" priority="1" operator="equal">
      <formula>"-"</formula>
    </cfRule>
  </conditionalFormatting>
  <pageMargins left="0.19685039370078741" right="0.19685039370078741" top="0.78740157480314965" bottom="0.19685039370078741" header="0.51181102362204722" footer="0.51181102362204722"/>
  <pageSetup paperSize="9" orientation="landscape" r:id="rId1"/>
  <headerFooter scaleWithDoc="0" alignWithMargins="0">
    <oddFooter>&amp;R&amp;D/ &amp;T</oddFooter>
  </headerFooter>
  <ignoredErrors>
    <ignoredError sqref="K31 K35 K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3.285156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48" t="s">
        <v>86</v>
      </c>
      <c r="B4" s="5"/>
      <c r="C4" s="5"/>
      <c r="D4" s="5"/>
      <c r="E4" s="5"/>
      <c r="F4" s="5"/>
      <c r="G4" s="5"/>
      <c r="H4" s="5"/>
    </row>
    <row r="5" spans="1:8" ht="13.5" thickBot="1" x14ac:dyDescent="0.25"/>
    <row r="6" spans="1:8" ht="12.75" customHeight="1" x14ac:dyDescent="0.2">
      <c r="A6" s="303" t="s">
        <v>0</v>
      </c>
      <c r="B6" s="305" t="s">
        <v>1</v>
      </c>
      <c r="C6" s="306" t="s">
        <v>77</v>
      </c>
      <c r="D6" s="307" t="s">
        <v>2</v>
      </c>
      <c r="E6" s="128" t="s">
        <v>38</v>
      </c>
      <c r="F6" s="310" t="s">
        <v>32</v>
      </c>
      <c r="G6" s="311"/>
      <c r="H6" s="308" t="s">
        <v>23</v>
      </c>
    </row>
    <row r="7" spans="1:8" x14ac:dyDescent="0.2">
      <c r="A7" s="304"/>
      <c r="B7" s="255"/>
      <c r="C7" s="257"/>
      <c r="D7" s="259"/>
      <c r="E7" s="35" t="s">
        <v>35</v>
      </c>
      <c r="F7" s="1" t="s">
        <v>35</v>
      </c>
      <c r="G7" s="115" t="s">
        <v>36</v>
      </c>
      <c r="H7" s="309"/>
    </row>
    <row r="8" spans="1:8" x14ac:dyDescent="0.2">
      <c r="A8" s="129">
        <v>1</v>
      </c>
      <c r="B8" s="260" t="s">
        <v>4</v>
      </c>
      <c r="C8" s="54" t="s">
        <v>61</v>
      </c>
      <c r="D8" s="47" t="s">
        <v>5</v>
      </c>
      <c r="E8" s="319">
        <v>1</v>
      </c>
      <c r="F8" s="47"/>
      <c r="G8" s="116"/>
      <c r="H8" s="122"/>
    </row>
    <row r="9" spans="1:8" x14ac:dyDescent="0.2">
      <c r="A9" s="129">
        <v>2</v>
      </c>
      <c r="B9" s="261"/>
      <c r="C9" s="54" t="s">
        <v>76</v>
      </c>
      <c r="D9" s="47" t="s">
        <v>6</v>
      </c>
      <c r="E9" s="320"/>
      <c r="F9" s="47">
        <v>1</v>
      </c>
      <c r="G9" s="116"/>
      <c r="H9" s="122">
        <v>1</v>
      </c>
    </row>
    <row r="10" spans="1:8" x14ac:dyDescent="0.2">
      <c r="A10" s="129">
        <v>3</v>
      </c>
      <c r="B10" s="261"/>
      <c r="C10" s="54" t="s">
        <v>46</v>
      </c>
      <c r="D10" s="47" t="s">
        <v>13</v>
      </c>
      <c r="E10" s="320"/>
      <c r="F10" s="47"/>
      <c r="G10" s="116"/>
      <c r="H10" s="122"/>
    </row>
    <row r="11" spans="1:8" x14ac:dyDescent="0.2">
      <c r="A11" s="129">
        <v>4</v>
      </c>
      <c r="B11" s="261"/>
      <c r="C11" s="54" t="s">
        <v>47</v>
      </c>
      <c r="D11" s="47" t="s">
        <v>7</v>
      </c>
      <c r="E11" s="320"/>
      <c r="F11" s="47">
        <v>1</v>
      </c>
      <c r="G11" s="116"/>
      <c r="H11" s="122">
        <v>1</v>
      </c>
    </row>
    <row r="12" spans="1:8" x14ac:dyDescent="0.2">
      <c r="A12" s="129">
        <v>5</v>
      </c>
      <c r="B12" s="261"/>
      <c r="C12" s="54" t="s">
        <v>48</v>
      </c>
      <c r="D12" s="47" t="s">
        <v>8</v>
      </c>
      <c r="E12" s="320"/>
      <c r="F12" s="47">
        <v>1</v>
      </c>
      <c r="G12" s="116"/>
      <c r="H12" s="122">
        <v>1</v>
      </c>
    </row>
    <row r="13" spans="1:8" x14ac:dyDescent="0.2">
      <c r="A13" s="129">
        <v>6</v>
      </c>
      <c r="B13" s="261"/>
      <c r="C13" s="54" t="s">
        <v>49</v>
      </c>
      <c r="D13" s="47" t="s">
        <v>9</v>
      </c>
      <c r="E13" s="320"/>
      <c r="F13" s="47"/>
      <c r="G13" s="116"/>
      <c r="H13" s="122"/>
    </row>
    <row r="14" spans="1:8" x14ac:dyDescent="0.2">
      <c r="A14" s="129">
        <v>7</v>
      </c>
      <c r="B14" s="261"/>
      <c r="C14" s="54" t="s">
        <v>50</v>
      </c>
      <c r="D14" s="47" t="s">
        <v>10</v>
      </c>
      <c r="E14" s="320"/>
      <c r="F14" s="47"/>
      <c r="G14" s="116"/>
      <c r="H14" s="122"/>
    </row>
    <row r="15" spans="1:8" x14ac:dyDescent="0.2">
      <c r="A15" s="129">
        <v>8</v>
      </c>
      <c r="B15" s="261"/>
      <c r="C15" s="54" t="s">
        <v>51</v>
      </c>
      <c r="D15" s="47" t="s">
        <v>11</v>
      </c>
      <c r="E15" s="320"/>
      <c r="F15" s="47"/>
      <c r="G15" s="116"/>
      <c r="H15" s="122"/>
    </row>
    <row r="16" spans="1:8" x14ac:dyDescent="0.2">
      <c r="A16" s="129">
        <v>9</v>
      </c>
      <c r="B16" s="261"/>
      <c r="C16" s="54" t="s">
        <v>52</v>
      </c>
      <c r="D16" s="47" t="s">
        <v>12</v>
      </c>
      <c r="E16" s="320"/>
      <c r="F16" s="47"/>
      <c r="G16" s="116"/>
      <c r="H16" s="122"/>
    </row>
    <row r="17" spans="1:8" x14ac:dyDescent="0.2">
      <c r="A17" s="129"/>
      <c r="B17" s="262"/>
      <c r="C17" s="54"/>
      <c r="D17" s="47"/>
      <c r="E17" s="321"/>
      <c r="F17" s="47"/>
      <c r="G17" s="116"/>
      <c r="H17" s="122"/>
    </row>
    <row r="18" spans="1:8" x14ac:dyDescent="0.2">
      <c r="A18" s="130">
        <v>11</v>
      </c>
      <c r="B18" s="266" t="s">
        <v>14</v>
      </c>
      <c r="C18" s="43" t="s">
        <v>64</v>
      </c>
      <c r="D18" s="104" t="s">
        <v>18</v>
      </c>
      <c r="E18" s="319">
        <v>2</v>
      </c>
      <c r="F18" s="104"/>
      <c r="G18" s="131"/>
      <c r="H18" s="123"/>
    </row>
    <row r="19" spans="1:8" x14ac:dyDescent="0.2">
      <c r="A19" s="130">
        <v>12</v>
      </c>
      <c r="B19" s="312"/>
      <c r="C19" s="43" t="s">
        <v>65</v>
      </c>
      <c r="D19" s="104" t="s">
        <v>18</v>
      </c>
      <c r="E19" s="320"/>
      <c r="F19" s="104"/>
      <c r="G19" s="131"/>
      <c r="H19" s="123"/>
    </row>
    <row r="20" spans="1:8" x14ac:dyDescent="0.2">
      <c r="A20" s="130">
        <v>13</v>
      </c>
      <c r="B20" s="312"/>
      <c r="C20" s="43" t="s">
        <v>66</v>
      </c>
      <c r="D20" s="104"/>
      <c r="E20" s="320"/>
      <c r="F20" s="104"/>
      <c r="G20" s="131"/>
      <c r="H20" s="123"/>
    </row>
    <row r="21" spans="1:8" x14ac:dyDescent="0.2">
      <c r="A21" s="130">
        <v>14</v>
      </c>
      <c r="B21" s="312"/>
      <c r="C21" s="43" t="s">
        <v>67</v>
      </c>
      <c r="D21" s="104"/>
      <c r="E21" s="320"/>
      <c r="F21" s="104">
        <v>1</v>
      </c>
      <c r="G21" s="131"/>
      <c r="H21" s="123">
        <v>1</v>
      </c>
    </row>
    <row r="22" spans="1:8" x14ac:dyDescent="0.2">
      <c r="A22" s="130">
        <v>15</v>
      </c>
      <c r="B22" s="312"/>
      <c r="C22" s="43" t="s">
        <v>68</v>
      </c>
      <c r="D22" s="104"/>
      <c r="E22" s="320"/>
      <c r="F22" s="104"/>
      <c r="G22" s="131"/>
      <c r="H22" s="123"/>
    </row>
    <row r="23" spans="1:8" x14ac:dyDescent="0.2">
      <c r="A23" s="130">
        <v>16</v>
      </c>
      <c r="B23" s="312"/>
      <c r="C23" s="43" t="s">
        <v>69</v>
      </c>
      <c r="D23" s="104"/>
      <c r="E23" s="320"/>
      <c r="F23" s="104"/>
      <c r="G23" s="131"/>
      <c r="H23" s="123"/>
    </row>
    <row r="24" spans="1:8" x14ac:dyDescent="0.2">
      <c r="A24" s="130">
        <v>17</v>
      </c>
      <c r="B24" s="312"/>
      <c r="C24" s="43" t="s">
        <v>70</v>
      </c>
      <c r="D24" s="104"/>
      <c r="E24" s="320"/>
      <c r="F24" s="104">
        <v>1</v>
      </c>
      <c r="G24" s="131"/>
      <c r="H24" s="123">
        <v>1</v>
      </c>
    </row>
    <row r="25" spans="1:8" x14ac:dyDescent="0.2">
      <c r="A25" s="130"/>
      <c r="B25" s="267"/>
      <c r="C25" s="72"/>
      <c r="D25" s="104"/>
      <c r="E25" s="321"/>
      <c r="F25" s="104"/>
      <c r="G25" s="131"/>
      <c r="H25" s="123"/>
    </row>
    <row r="26" spans="1:8" x14ac:dyDescent="0.2">
      <c r="A26" s="132">
        <v>19</v>
      </c>
      <c r="B26" s="316" t="s">
        <v>15</v>
      </c>
      <c r="C26" s="44" t="s">
        <v>71</v>
      </c>
      <c r="D26" s="107" t="s">
        <v>5</v>
      </c>
      <c r="E26" s="319">
        <v>1</v>
      </c>
      <c r="F26" s="107"/>
      <c r="G26" s="133"/>
      <c r="H26" s="124"/>
    </row>
    <row r="27" spans="1:8" x14ac:dyDescent="0.2">
      <c r="A27" s="132">
        <v>20</v>
      </c>
      <c r="B27" s="317"/>
      <c r="C27" s="44" t="s">
        <v>72</v>
      </c>
      <c r="D27" s="107" t="s">
        <v>5</v>
      </c>
      <c r="E27" s="320"/>
      <c r="F27" s="107"/>
      <c r="G27" s="133"/>
      <c r="H27" s="124"/>
    </row>
    <row r="28" spans="1:8" x14ac:dyDescent="0.2">
      <c r="A28" s="132">
        <v>21</v>
      </c>
      <c r="B28" s="317"/>
      <c r="C28" s="44" t="s">
        <v>73</v>
      </c>
      <c r="D28" s="107" t="s">
        <v>6</v>
      </c>
      <c r="E28" s="320"/>
      <c r="F28" s="107"/>
      <c r="G28" s="133"/>
      <c r="H28" s="124"/>
    </row>
    <row r="29" spans="1:8" x14ac:dyDescent="0.2">
      <c r="A29" s="132">
        <v>22</v>
      </c>
      <c r="B29" s="317"/>
      <c r="C29" s="44" t="s">
        <v>53</v>
      </c>
      <c r="D29" s="107" t="s">
        <v>13</v>
      </c>
      <c r="E29" s="120">
        <v>3</v>
      </c>
      <c r="F29" s="107"/>
      <c r="G29" s="133"/>
      <c r="H29" s="124"/>
    </row>
    <row r="30" spans="1:8" x14ac:dyDescent="0.2">
      <c r="A30" s="132"/>
      <c r="B30" s="318"/>
      <c r="C30" s="106"/>
      <c r="D30" s="107"/>
      <c r="E30" s="119"/>
      <c r="F30" s="107"/>
      <c r="G30" s="133"/>
      <c r="H30" s="124"/>
    </row>
    <row r="31" spans="1:8" x14ac:dyDescent="0.2">
      <c r="A31" s="130">
        <v>24</v>
      </c>
      <c r="B31" s="266" t="s">
        <v>16</v>
      </c>
      <c r="C31" s="64" t="s">
        <v>54</v>
      </c>
      <c r="D31" s="104" t="s">
        <v>18</v>
      </c>
      <c r="E31" s="319">
        <v>1</v>
      </c>
      <c r="F31" s="104"/>
      <c r="G31" s="131"/>
      <c r="H31" s="123"/>
    </row>
    <row r="32" spans="1:8" x14ac:dyDescent="0.2">
      <c r="A32" s="130">
        <v>25</v>
      </c>
      <c r="B32" s="312"/>
      <c r="C32" s="64" t="s">
        <v>55</v>
      </c>
      <c r="D32" s="104" t="s">
        <v>18</v>
      </c>
      <c r="E32" s="321"/>
      <c r="F32" s="104"/>
      <c r="G32" s="131"/>
      <c r="H32" s="123"/>
    </row>
    <row r="33" spans="1:8" x14ac:dyDescent="0.2">
      <c r="A33" s="130">
        <v>26</v>
      </c>
      <c r="B33" s="312"/>
      <c r="C33" s="64" t="s">
        <v>56</v>
      </c>
      <c r="D33" s="104" t="s">
        <v>18</v>
      </c>
      <c r="E33" s="319">
        <v>2</v>
      </c>
      <c r="F33" s="104"/>
      <c r="G33" s="131"/>
      <c r="H33" s="123"/>
    </row>
    <row r="34" spans="1:8" x14ac:dyDescent="0.2">
      <c r="A34" s="130">
        <v>27</v>
      </c>
      <c r="B34" s="312"/>
      <c r="C34" s="64" t="s">
        <v>75</v>
      </c>
      <c r="D34" s="104" t="s">
        <v>18</v>
      </c>
      <c r="E34" s="321"/>
      <c r="F34" s="104"/>
      <c r="G34" s="131"/>
      <c r="H34" s="123"/>
    </row>
    <row r="35" spans="1:8" x14ac:dyDescent="0.2">
      <c r="A35" s="130"/>
      <c r="B35" s="267"/>
      <c r="C35" s="72"/>
      <c r="D35" s="104"/>
      <c r="E35" s="119"/>
      <c r="F35" s="104"/>
      <c r="G35" s="131"/>
      <c r="H35" s="123"/>
    </row>
    <row r="36" spans="1:8" x14ac:dyDescent="0.2">
      <c r="A36" s="134">
        <v>29</v>
      </c>
      <c r="B36" s="313" t="s">
        <v>17</v>
      </c>
      <c r="C36" s="77" t="s">
        <v>57</v>
      </c>
      <c r="D36" s="109" t="s">
        <v>18</v>
      </c>
      <c r="E36" s="319">
        <v>2</v>
      </c>
      <c r="F36" s="109">
        <v>1</v>
      </c>
      <c r="G36" s="135"/>
      <c r="H36" s="125">
        <v>1</v>
      </c>
    </row>
    <row r="37" spans="1:8" x14ac:dyDescent="0.2">
      <c r="A37" s="134">
        <v>30</v>
      </c>
      <c r="B37" s="314"/>
      <c r="C37" s="77" t="s">
        <v>74</v>
      </c>
      <c r="D37" s="109" t="s">
        <v>18</v>
      </c>
      <c r="E37" s="320"/>
      <c r="F37" s="109"/>
      <c r="G37" s="135"/>
      <c r="H37" s="125"/>
    </row>
    <row r="38" spans="1:8" x14ac:dyDescent="0.2">
      <c r="A38" s="134">
        <v>31</v>
      </c>
      <c r="B38" s="314"/>
      <c r="C38" s="77" t="s">
        <v>59</v>
      </c>
      <c r="D38" s="109" t="s">
        <v>18</v>
      </c>
      <c r="E38" s="320"/>
      <c r="F38" s="109">
        <v>3</v>
      </c>
      <c r="G38" s="135"/>
      <c r="H38" s="125">
        <v>3</v>
      </c>
    </row>
    <row r="39" spans="1:8" ht="13.5" customHeight="1" x14ac:dyDescent="0.2">
      <c r="A39" s="134"/>
      <c r="B39" s="315"/>
      <c r="C39" s="108"/>
      <c r="D39" s="109"/>
      <c r="E39" s="321"/>
      <c r="F39" s="109"/>
      <c r="G39" s="135"/>
      <c r="H39" s="125"/>
    </row>
    <row r="40" spans="1:8" x14ac:dyDescent="0.2">
      <c r="A40" s="136">
        <v>33</v>
      </c>
      <c r="B40" s="105" t="s">
        <v>28</v>
      </c>
      <c r="C40" s="87" t="s">
        <v>60</v>
      </c>
      <c r="D40" s="105" t="s">
        <v>18</v>
      </c>
      <c r="E40" s="121"/>
      <c r="F40" s="105"/>
      <c r="G40" s="117"/>
      <c r="H40" s="126"/>
    </row>
    <row r="41" spans="1:8" ht="15.75" customHeight="1" x14ac:dyDescent="0.2">
      <c r="A41" s="130"/>
      <c r="B41" s="110"/>
      <c r="C41" s="72"/>
      <c r="D41" s="104"/>
      <c r="E41" s="118"/>
      <c r="F41" s="104"/>
      <c r="G41" s="131"/>
      <c r="H41" s="123"/>
    </row>
    <row r="42" spans="1:8" ht="13.5" thickBot="1" x14ac:dyDescent="0.25">
      <c r="A42" s="137"/>
      <c r="B42" s="138" t="s">
        <v>34</v>
      </c>
      <c r="C42" s="139"/>
      <c r="D42" s="139"/>
      <c r="E42" s="140">
        <v>12</v>
      </c>
      <c r="F42" s="140">
        <v>9</v>
      </c>
      <c r="G42" s="141">
        <f>SUM(G17,G25,G30,G35,G39,G41)</f>
        <v>0</v>
      </c>
      <c r="H42" s="127">
        <v>9</v>
      </c>
    </row>
    <row r="43" spans="1:8" x14ac:dyDescent="0.2">
      <c r="B43" s="27"/>
    </row>
    <row r="44" spans="1:8" x14ac:dyDescent="0.2">
      <c r="B44" s="4" t="s">
        <v>40</v>
      </c>
    </row>
    <row r="45" spans="1:8" x14ac:dyDescent="0.2">
      <c r="B45" s="4" t="s">
        <v>41</v>
      </c>
    </row>
    <row r="46" spans="1:8" x14ac:dyDescent="0.2">
      <c r="B46" s="4" t="s">
        <v>25</v>
      </c>
      <c r="C46" s="28"/>
    </row>
    <row r="47" spans="1:8" x14ac:dyDescent="0.2">
      <c r="B47" s="28" t="s">
        <v>26</v>
      </c>
      <c r="C47" s="28"/>
    </row>
    <row r="48" spans="1:8" x14ac:dyDescent="0.2">
      <c r="B48" s="28" t="s">
        <v>29</v>
      </c>
    </row>
  </sheetData>
  <mergeCells count="17">
    <mergeCell ref="H6:H7"/>
    <mergeCell ref="F6:G6"/>
    <mergeCell ref="B31:B35"/>
    <mergeCell ref="B36:B39"/>
    <mergeCell ref="B18:B25"/>
    <mergeCell ref="B26:B30"/>
    <mergeCell ref="E18:E25"/>
    <mergeCell ref="E36:E39"/>
    <mergeCell ref="E31:E32"/>
    <mergeCell ref="E33:E34"/>
    <mergeCell ref="E26:E28"/>
    <mergeCell ref="E8:E17"/>
    <mergeCell ref="A6:A7"/>
    <mergeCell ref="B6:B7"/>
    <mergeCell ref="C6:C7"/>
    <mergeCell ref="D6:D7"/>
    <mergeCell ref="B8:B17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view="pageBreakPreview" topLeftCell="A7" zoomScaleNormal="100" zoomScaleSheetLayoutView="100" workbookViewId="0">
      <selection activeCell="K37" sqref="K37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2.57031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78</v>
      </c>
      <c r="B4" s="5"/>
      <c r="C4" s="5"/>
      <c r="D4" s="5"/>
      <c r="E4" s="5"/>
      <c r="F4" s="5"/>
      <c r="G4" s="5"/>
      <c r="H4" s="5"/>
    </row>
    <row r="6" spans="1:8" ht="12.75" customHeight="1" x14ac:dyDescent="0.2">
      <c r="A6" s="252" t="s">
        <v>0</v>
      </c>
      <c r="B6" s="254" t="s">
        <v>1</v>
      </c>
      <c r="C6" s="256" t="s">
        <v>77</v>
      </c>
      <c r="D6" s="258" t="s">
        <v>2</v>
      </c>
      <c r="E6" s="14" t="s">
        <v>39</v>
      </c>
      <c r="F6" s="326" t="s">
        <v>33</v>
      </c>
      <c r="G6" s="327"/>
      <c r="H6" s="266" t="s">
        <v>23</v>
      </c>
    </row>
    <row r="7" spans="1:8" x14ac:dyDescent="0.2">
      <c r="A7" s="253"/>
      <c r="B7" s="255"/>
      <c r="C7" s="257"/>
      <c r="D7" s="259"/>
      <c r="E7" s="35" t="s">
        <v>19</v>
      </c>
      <c r="F7" s="33" t="s">
        <v>19</v>
      </c>
      <c r="G7" s="2" t="s">
        <v>20</v>
      </c>
      <c r="H7" s="267"/>
    </row>
    <row r="8" spans="1:8" x14ac:dyDescent="0.2">
      <c r="A8" s="54">
        <v>1</v>
      </c>
      <c r="B8" s="260" t="s">
        <v>4</v>
      </c>
      <c r="C8" s="54" t="s">
        <v>61</v>
      </c>
      <c r="D8" s="47" t="s">
        <v>5</v>
      </c>
      <c r="E8" s="323">
        <v>15</v>
      </c>
      <c r="F8" s="47"/>
      <c r="G8" s="47"/>
      <c r="H8" s="47"/>
    </row>
    <row r="9" spans="1:8" x14ac:dyDescent="0.2">
      <c r="A9" s="54">
        <v>2</v>
      </c>
      <c r="B9" s="261"/>
      <c r="C9" s="54" t="s">
        <v>76</v>
      </c>
      <c r="D9" s="47" t="s">
        <v>6</v>
      </c>
      <c r="E9" s="324"/>
      <c r="F9" s="47">
        <v>2</v>
      </c>
      <c r="G9" s="47"/>
      <c r="H9" s="47"/>
    </row>
    <row r="10" spans="1:8" x14ac:dyDescent="0.2">
      <c r="A10" s="54">
        <v>3</v>
      </c>
      <c r="B10" s="261"/>
      <c r="C10" s="54" t="s">
        <v>46</v>
      </c>
      <c r="D10" s="47" t="s">
        <v>13</v>
      </c>
      <c r="E10" s="324"/>
      <c r="F10" s="47"/>
      <c r="G10" s="47"/>
      <c r="H10" s="47"/>
    </row>
    <row r="11" spans="1:8" x14ac:dyDescent="0.2">
      <c r="A11" s="54">
        <v>4</v>
      </c>
      <c r="B11" s="261"/>
      <c r="C11" s="54" t="s">
        <v>47</v>
      </c>
      <c r="D11" s="47" t="s">
        <v>7</v>
      </c>
      <c r="E11" s="324"/>
      <c r="F11" s="47"/>
      <c r="G11" s="47"/>
      <c r="H11" s="47"/>
    </row>
    <row r="12" spans="1:8" x14ac:dyDescent="0.2">
      <c r="A12" s="54">
        <v>5</v>
      </c>
      <c r="B12" s="261"/>
      <c r="C12" s="54" t="s">
        <v>48</v>
      </c>
      <c r="D12" s="47" t="s">
        <v>8</v>
      </c>
      <c r="E12" s="324"/>
      <c r="F12" s="47"/>
      <c r="G12" s="47"/>
      <c r="H12" s="47"/>
    </row>
    <row r="13" spans="1:8" x14ac:dyDescent="0.2">
      <c r="A13" s="54">
        <v>6</v>
      </c>
      <c r="B13" s="261"/>
      <c r="C13" s="54" t="s">
        <v>49</v>
      </c>
      <c r="D13" s="47" t="s">
        <v>9</v>
      </c>
      <c r="E13" s="324"/>
      <c r="F13" s="47"/>
      <c r="G13" s="47"/>
      <c r="H13" s="47"/>
    </row>
    <row r="14" spans="1:8" x14ac:dyDescent="0.2">
      <c r="A14" s="54">
        <v>7</v>
      </c>
      <c r="B14" s="261"/>
      <c r="C14" s="54" t="s">
        <v>50</v>
      </c>
      <c r="D14" s="47" t="s">
        <v>10</v>
      </c>
      <c r="E14" s="324"/>
      <c r="F14" s="47"/>
      <c r="G14" s="47"/>
      <c r="H14" s="47"/>
    </row>
    <row r="15" spans="1:8" x14ac:dyDescent="0.2">
      <c r="A15" s="54">
        <v>8</v>
      </c>
      <c r="B15" s="261"/>
      <c r="C15" s="54" t="s">
        <v>51</v>
      </c>
      <c r="D15" s="47" t="s">
        <v>11</v>
      </c>
      <c r="E15" s="324"/>
      <c r="F15" s="47">
        <v>1</v>
      </c>
      <c r="G15" s="47"/>
      <c r="H15" s="47"/>
    </row>
    <row r="16" spans="1:8" x14ac:dyDescent="0.2">
      <c r="A16" s="54">
        <v>9</v>
      </c>
      <c r="B16" s="261"/>
      <c r="C16" s="54" t="s">
        <v>52</v>
      </c>
      <c r="D16" s="47" t="s">
        <v>12</v>
      </c>
      <c r="E16" s="324"/>
      <c r="F16" s="47">
        <v>1</v>
      </c>
      <c r="G16" s="47"/>
      <c r="H16" s="47"/>
    </row>
    <row r="17" spans="1:8" x14ac:dyDescent="0.2">
      <c r="A17" s="54"/>
      <c r="B17" s="262"/>
      <c r="C17" s="54"/>
      <c r="D17" s="47"/>
      <c r="E17" s="324"/>
      <c r="F17" s="47"/>
      <c r="G17" s="47"/>
      <c r="H17" s="47"/>
    </row>
    <row r="18" spans="1:8" x14ac:dyDescent="0.2">
      <c r="A18" s="72">
        <v>11</v>
      </c>
      <c r="B18" s="266" t="s">
        <v>14</v>
      </c>
      <c r="C18" s="43" t="s">
        <v>64</v>
      </c>
      <c r="D18" s="104" t="s">
        <v>18</v>
      </c>
      <c r="E18" s="324"/>
      <c r="F18" s="104"/>
      <c r="G18" s="104"/>
      <c r="H18" s="104"/>
    </row>
    <row r="19" spans="1:8" x14ac:dyDescent="0.2">
      <c r="A19" s="72">
        <v>12</v>
      </c>
      <c r="B19" s="312"/>
      <c r="C19" s="43" t="s">
        <v>65</v>
      </c>
      <c r="D19" s="104" t="s">
        <v>18</v>
      </c>
      <c r="E19" s="324"/>
      <c r="F19" s="104"/>
      <c r="G19" s="104"/>
      <c r="H19" s="104"/>
    </row>
    <row r="20" spans="1:8" x14ac:dyDescent="0.2">
      <c r="A20" s="72">
        <v>13</v>
      </c>
      <c r="B20" s="312"/>
      <c r="C20" s="43" t="s">
        <v>66</v>
      </c>
      <c r="D20" s="104"/>
      <c r="E20" s="324"/>
      <c r="F20" s="104"/>
      <c r="G20" s="104"/>
      <c r="H20" s="104"/>
    </row>
    <row r="21" spans="1:8" x14ac:dyDescent="0.2">
      <c r="A21" s="72">
        <v>14</v>
      </c>
      <c r="B21" s="312"/>
      <c r="C21" s="43" t="s">
        <v>67</v>
      </c>
      <c r="D21" s="104"/>
      <c r="E21" s="324"/>
      <c r="F21" s="104"/>
      <c r="G21" s="104"/>
      <c r="H21" s="104"/>
    </row>
    <row r="22" spans="1:8" x14ac:dyDescent="0.2">
      <c r="A22" s="72">
        <v>15</v>
      </c>
      <c r="B22" s="312"/>
      <c r="C22" s="43" t="s">
        <v>68</v>
      </c>
      <c r="D22" s="104"/>
      <c r="E22" s="324"/>
      <c r="F22" s="104"/>
      <c r="G22" s="104"/>
      <c r="H22" s="104"/>
    </row>
    <row r="23" spans="1:8" x14ac:dyDescent="0.2">
      <c r="A23" s="72">
        <v>16</v>
      </c>
      <c r="B23" s="312"/>
      <c r="C23" s="43" t="s">
        <v>69</v>
      </c>
      <c r="D23" s="104"/>
      <c r="E23" s="324"/>
      <c r="F23" s="104"/>
      <c r="G23" s="104"/>
      <c r="H23" s="104"/>
    </row>
    <row r="24" spans="1:8" x14ac:dyDescent="0.2">
      <c r="A24" s="72">
        <v>17</v>
      </c>
      <c r="B24" s="312"/>
      <c r="C24" s="43" t="s">
        <v>70</v>
      </c>
      <c r="D24" s="104"/>
      <c r="E24" s="324"/>
      <c r="F24" s="104">
        <v>1</v>
      </c>
      <c r="G24" s="104"/>
      <c r="H24" s="104"/>
    </row>
    <row r="25" spans="1:8" x14ac:dyDescent="0.2">
      <c r="A25" s="72"/>
      <c r="B25" s="267"/>
      <c r="C25" s="72"/>
      <c r="D25" s="104"/>
      <c r="E25" s="324"/>
      <c r="F25" s="104"/>
      <c r="G25" s="104"/>
      <c r="H25" s="104"/>
    </row>
    <row r="26" spans="1:8" x14ac:dyDescent="0.2">
      <c r="A26" s="106">
        <v>19</v>
      </c>
      <c r="B26" s="316" t="s">
        <v>15</v>
      </c>
      <c r="C26" s="44" t="s">
        <v>71</v>
      </c>
      <c r="D26" s="107" t="s">
        <v>5</v>
      </c>
      <c r="E26" s="324"/>
      <c r="F26" s="107">
        <v>2</v>
      </c>
      <c r="G26" s="107"/>
      <c r="H26" s="107"/>
    </row>
    <row r="27" spans="1:8" x14ac:dyDescent="0.2">
      <c r="A27" s="106">
        <v>20</v>
      </c>
      <c r="B27" s="317"/>
      <c r="C27" s="44" t="s">
        <v>72</v>
      </c>
      <c r="D27" s="107" t="s">
        <v>5</v>
      </c>
      <c r="E27" s="324"/>
      <c r="F27" s="107"/>
      <c r="G27" s="107"/>
      <c r="H27" s="107"/>
    </row>
    <row r="28" spans="1:8" x14ac:dyDescent="0.2">
      <c r="A28" s="106">
        <v>21</v>
      </c>
      <c r="B28" s="317"/>
      <c r="C28" s="44" t="s">
        <v>73</v>
      </c>
      <c r="D28" s="107" t="s">
        <v>6</v>
      </c>
      <c r="E28" s="324"/>
      <c r="F28" s="107">
        <v>2</v>
      </c>
      <c r="G28" s="107"/>
      <c r="H28" s="107"/>
    </row>
    <row r="29" spans="1:8" x14ac:dyDescent="0.2">
      <c r="A29" s="106">
        <v>22</v>
      </c>
      <c r="B29" s="317"/>
      <c r="C29" s="44" t="s">
        <v>53</v>
      </c>
      <c r="D29" s="107" t="s">
        <v>13</v>
      </c>
      <c r="E29" s="324"/>
      <c r="F29" s="107"/>
      <c r="G29" s="107"/>
      <c r="H29" s="107"/>
    </row>
    <row r="30" spans="1:8" x14ac:dyDescent="0.2">
      <c r="A30" s="106"/>
      <c r="B30" s="318"/>
      <c r="C30" s="106"/>
      <c r="D30" s="107"/>
      <c r="E30" s="324"/>
      <c r="F30" s="107"/>
      <c r="G30" s="107"/>
      <c r="H30" s="107"/>
    </row>
    <row r="31" spans="1:8" x14ac:dyDescent="0.2">
      <c r="A31" s="72">
        <v>24</v>
      </c>
      <c r="B31" s="266" t="s">
        <v>16</v>
      </c>
      <c r="C31" s="64" t="s">
        <v>54</v>
      </c>
      <c r="D31" s="104" t="s">
        <v>18</v>
      </c>
      <c r="E31" s="324"/>
      <c r="F31" s="104"/>
      <c r="G31" s="104"/>
      <c r="H31" s="104"/>
    </row>
    <row r="32" spans="1:8" x14ac:dyDescent="0.2">
      <c r="A32" s="72">
        <v>25</v>
      </c>
      <c r="B32" s="312"/>
      <c r="C32" s="64" t="s">
        <v>55</v>
      </c>
      <c r="D32" s="104" t="s">
        <v>18</v>
      </c>
      <c r="E32" s="324"/>
      <c r="F32" s="104"/>
      <c r="G32" s="104"/>
      <c r="H32" s="104"/>
    </row>
    <row r="33" spans="1:8" x14ac:dyDescent="0.2">
      <c r="A33" s="72">
        <v>26</v>
      </c>
      <c r="B33" s="312"/>
      <c r="C33" s="64" t="s">
        <v>56</v>
      </c>
      <c r="D33" s="104" t="s">
        <v>18</v>
      </c>
      <c r="E33" s="324"/>
      <c r="F33" s="104"/>
      <c r="G33" s="104"/>
      <c r="H33" s="104"/>
    </row>
    <row r="34" spans="1:8" x14ac:dyDescent="0.2">
      <c r="A34" s="72">
        <v>27</v>
      </c>
      <c r="B34" s="312"/>
      <c r="C34" s="64" t="s">
        <v>75</v>
      </c>
      <c r="D34" s="104" t="s">
        <v>18</v>
      </c>
      <c r="E34" s="324"/>
      <c r="F34" s="104">
        <v>1</v>
      </c>
      <c r="G34" s="104"/>
      <c r="H34" s="104"/>
    </row>
    <row r="35" spans="1:8" x14ac:dyDescent="0.2">
      <c r="A35" s="72"/>
      <c r="B35" s="267"/>
      <c r="C35" s="72"/>
      <c r="D35" s="104"/>
      <c r="E35" s="324"/>
      <c r="F35" s="104"/>
      <c r="G35" s="104"/>
      <c r="H35" s="104"/>
    </row>
    <row r="36" spans="1:8" x14ac:dyDescent="0.2">
      <c r="A36" s="108">
        <v>29</v>
      </c>
      <c r="B36" s="313" t="s">
        <v>17</v>
      </c>
      <c r="C36" s="77" t="s">
        <v>57</v>
      </c>
      <c r="D36" s="109" t="s">
        <v>18</v>
      </c>
      <c r="E36" s="324"/>
      <c r="F36" s="109"/>
      <c r="G36" s="109"/>
      <c r="H36" s="109"/>
    </row>
    <row r="37" spans="1:8" x14ac:dyDescent="0.2">
      <c r="A37" s="108">
        <v>30</v>
      </c>
      <c r="B37" s="314"/>
      <c r="C37" s="77" t="s">
        <v>74</v>
      </c>
      <c r="D37" s="109" t="s">
        <v>18</v>
      </c>
      <c r="E37" s="324"/>
      <c r="F37" s="109">
        <v>1</v>
      </c>
      <c r="G37" s="109"/>
      <c r="H37" s="109"/>
    </row>
    <row r="38" spans="1:8" x14ac:dyDescent="0.2">
      <c r="A38" s="108">
        <v>31</v>
      </c>
      <c r="B38" s="314"/>
      <c r="C38" s="77" t="s">
        <v>59</v>
      </c>
      <c r="D38" s="109" t="s">
        <v>18</v>
      </c>
      <c r="E38" s="324"/>
      <c r="F38" s="109"/>
      <c r="G38" s="109"/>
      <c r="H38" s="109"/>
    </row>
    <row r="39" spans="1:8" ht="13.5" customHeight="1" x14ac:dyDescent="0.2">
      <c r="A39" s="108"/>
      <c r="B39" s="315"/>
      <c r="C39" s="108"/>
      <c r="D39" s="109"/>
      <c r="E39" s="324"/>
      <c r="F39" s="109"/>
      <c r="G39" s="109"/>
      <c r="H39" s="109"/>
    </row>
    <row r="40" spans="1:8" x14ac:dyDescent="0.2">
      <c r="A40" s="110">
        <v>33</v>
      </c>
      <c r="B40" s="105" t="s">
        <v>28</v>
      </c>
      <c r="C40" s="110" t="s">
        <v>63</v>
      </c>
      <c r="D40" s="105" t="s">
        <v>18</v>
      </c>
      <c r="E40" s="324"/>
      <c r="F40" s="105"/>
      <c r="G40" s="105"/>
      <c r="H40" s="105"/>
    </row>
    <row r="41" spans="1:8" ht="15.75" customHeight="1" x14ac:dyDescent="0.2">
      <c r="A41" s="72"/>
      <c r="B41" s="110"/>
      <c r="C41" s="72"/>
      <c r="D41" s="104"/>
      <c r="E41" s="324"/>
      <c r="F41" s="104"/>
      <c r="G41" s="104"/>
      <c r="H41" s="104"/>
    </row>
    <row r="42" spans="1:8" x14ac:dyDescent="0.2">
      <c r="A42" s="111"/>
      <c r="B42" s="111" t="s">
        <v>34</v>
      </c>
      <c r="C42" s="111"/>
      <c r="D42" s="111"/>
      <c r="E42" s="325"/>
      <c r="F42" s="103">
        <v>11</v>
      </c>
      <c r="G42" s="31"/>
      <c r="H42" s="31"/>
    </row>
    <row r="43" spans="1:8" x14ac:dyDescent="0.2">
      <c r="B43" s="27"/>
      <c r="D43" s="36"/>
    </row>
    <row r="44" spans="1:8" x14ac:dyDescent="0.2">
      <c r="B44" s="322" t="s">
        <v>37</v>
      </c>
      <c r="C44" s="322"/>
      <c r="D44" s="322"/>
      <c r="E44" s="322"/>
      <c r="F44" s="322"/>
      <c r="G44" s="322"/>
      <c r="H44" s="322"/>
    </row>
    <row r="45" spans="1:8" x14ac:dyDescent="0.2">
      <c r="B45" s="4" t="s">
        <v>25</v>
      </c>
      <c r="C45" s="28"/>
    </row>
    <row r="46" spans="1:8" x14ac:dyDescent="0.2">
      <c r="B46" s="28" t="s">
        <v>26</v>
      </c>
      <c r="C46" s="28"/>
    </row>
    <row r="47" spans="1:8" x14ac:dyDescent="0.2">
      <c r="B47" s="7" t="s">
        <v>29</v>
      </c>
      <c r="C47" s="6"/>
    </row>
  </sheetData>
  <mergeCells count="13">
    <mergeCell ref="A6:A7"/>
    <mergeCell ref="B6:B7"/>
    <mergeCell ref="C6:C7"/>
    <mergeCell ref="D6:D7"/>
    <mergeCell ref="B44:H44"/>
    <mergeCell ref="E8:E42"/>
    <mergeCell ref="H6:H7"/>
    <mergeCell ref="F6:G6"/>
    <mergeCell ref="B8:B17"/>
    <mergeCell ref="B18:B25"/>
    <mergeCell ref="B26:B30"/>
    <mergeCell ref="B31:B35"/>
    <mergeCell ref="B36:B39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92" orientation="landscape" verticalDpi="4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ID</vt:lpstr>
      <vt:lpstr>Taxă</vt:lpstr>
      <vt:lpstr>Buget</vt:lpstr>
      <vt:lpstr>Total</vt:lpstr>
      <vt:lpstr>situatie centralizata</vt:lpstr>
      <vt:lpstr>MD.</vt:lpstr>
      <vt:lpstr>RR.</vt:lpstr>
      <vt:lpstr>Buget!Print_Area</vt:lpstr>
      <vt:lpstr>ID!Print_Area</vt:lpstr>
      <vt:lpstr>MD.!Print_Area</vt:lpstr>
      <vt:lpstr>RR.!Print_Area</vt:lpstr>
      <vt:lpstr>MD.!Print_Titles</vt:lpstr>
      <vt:lpstr>RR.!Print_Titles</vt:lpstr>
      <vt:lpstr>'situatie centralizata'!Print_Titles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Adrian-Laurentiu Apavaloaei</cp:lastModifiedBy>
  <cp:lastPrinted>2024-07-30T11:43:43Z</cp:lastPrinted>
  <dcterms:created xsi:type="dcterms:W3CDTF">2008-07-14T12:40:40Z</dcterms:created>
  <dcterms:modified xsi:type="dcterms:W3CDTF">2025-05-29T05:13:37Z</dcterms:modified>
</cp:coreProperties>
</file>