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2023-2024\Excel 23-24\Admitere 24-25\Evolutia inscrierilor mas 202\"/>
    </mc:Choice>
  </mc:AlternateContent>
  <bookViews>
    <workbookView xWindow="0" yWindow="0" windowWidth="28800" windowHeight="12030" tabRatio="601" firstSheet="4" activeTab="4"/>
  </bookViews>
  <sheets>
    <sheet name="ID" sheetId="4" state="hidden" r:id="rId1"/>
    <sheet name="Taxă" sheetId="5" state="hidden" r:id="rId2"/>
    <sheet name="Buget" sheetId="3" state="hidden" r:id="rId3"/>
    <sheet name="Total" sheetId="6" state="hidden" r:id="rId4"/>
    <sheet name="situatie centralizata" sheetId="1" r:id="rId5"/>
    <sheet name="MD." sheetId="7" state="hidden" r:id="rId6"/>
    <sheet name="RR." sheetId="8" state="hidden" r:id="rId7"/>
  </sheets>
  <definedNames>
    <definedName name="_xlnm.Print_Area" localSheetId="2">Buget!$A$1:$AN$78</definedName>
    <definedName name="_xlnm.Print_Area" localSheetId="0">ID!$A$1:$AN$80</definedName>
    <definedName name="_xlnm.Print_Area" localSheetId="5">MD.!$A$1:$L$52</definedName>
    <definedName name="_xlnm.Print_Area" localSheetId="6">RR.!$A$1:$K$48</definedName>
    <definedName name="_xlnm.Print_Titles" localSheetId="5">MD.!$C:$D</definedName>
    <definedName name="_xlnm.Print_Titles" localSheetId="6">RR.!$C:$D</definedName>
    <definedName name="_xlnm.Print_Titles" localSheetId="4">'situatie centralizata'!$D:$D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I37" i="1" l="1"/>
  <c r="DB36" i="1" l="1"/>
  <c r="DA36" i="1"/>
  <c r="CZ36" i="1"/>
  <c r="CY36" i="1"/>
  <c r="CX36" i="1"/>
  <c r="DB35" i="1"/>
  <c r="DA35" i="1"/>
  <c r="CZ35" i="1"/>
  <c r="CY35" i="1"/>
  <c r="CX35" i="1"/>
  <c r="DB34" i="1"/>
  <c r="DA34" i="1"/>
  <c r="CZ34" i="1"/>
  <c r="CY34" i="1"/>
  <c r="CX34" i="1"/>
  <c r="CI33" i="1" l="1"/>
  <c r="CI38" i="1" s="1"/>
  <c r="CJ33" i="1"/>
  <c r="CJ38" i="1" s="1"/>
  <c r="CK33" i="1"/>
  <c r="CK38" i="1" s="1"/>
  <c r="CL33" i="1"/>
  <c r="CL38" i="1" s="1"/>
  <c r="CM33" i="1"/>
  <c r="CM38" i="1"/>
  <c r="AO37" i="1" l="1"/>
  <c r="AN37" i="1"/>
  <c r="AM37" i="1"/>
  <c r="AL37" i="1"/>
  <c r="AK37" i="1"/>
  <c r="AE37" i="1" l="1"/>
  <c r="AD37" i="1"/>
  <c r="AC37" i="1"/>
  <c r="AB37" i="1"/>
  <c r="AA37" i="1"/>
  <c r="CC37" i="1" l="1"/>
  <c r="CB37" i="1"/>
  <c r="CA37" i="1"/>
  <c r="BZ37" i="1"/>
  <c r="BY37" i="1"/>
  <c r="CC33" i="1"/>
  <c r="CB33" i="1"/>
  <c r="CA33" i="1"/>
  <c r="BZ33" i="1"/>
  <c r="BY33" i="1"/>
  <c r="CC29" i="1"/>
  <c r="CB29" i="1"/>
  <c r="CA29" i="1"/>
  <c r="BZ29" i="1"/>
  <c r="BY29" i="1"/>
  <c r="CC25" i="1"/>
  <c r="CB25" i="1"/>
  <c r="CA25" i="1"/>
  <c r="BZ25" i="1"/>
  <c r="BY25" i="1"/>
  <c r="CC19" i="1"/>
  <c r="CB19" i="1"/>
  <c r="CA19" i="1"/>
  <c r="BZ19" i="1"/>
  <c r="BZ38" i="1" s="1"/>
  <c r="BY19" i="1"/>
  <c r="BY38" i="1" s="1"/>
  <c r="AR37" i="1"/>
  <c r="AR33" i="1"/>
  <c r="AR29" i="1"/>
  <c r="AR38" i="1" s="1"/>
  <c r="AR25" i="1"/>
  <c r="AR19" i="1"/>
  <c r="CA38" i="1" l="1"/>
  <c r="CB38" i="1"/>
  <c r="CC38" i="1"/>
  <c r="CW33" i="1"/>
  <c r="CV33" i="1"/>
  <c r="CU33" i="1"/>
  <c r="CT33" i="1"/>
  <c r="CS33" i="1"/>
  <c r="CW29" i="1"/>
  <c r="CV29" i="1"/>
  <c r="CU29" i="1"/>
  <c r="CT29" i="1"/>
  <c r="CS29" i="1"/>
  <c r="CW25" i="1"/>
  <c r="CV25" i="1"/>
  <c r="CU25" i="1"/>
  <c r="CT25" i="1"/>
  <c r="CS25" i="1"/>
  <c r="CW19" i="1"/>
  <c r="CV19" i="1"/>
  <c r="CU19" i="1"/>
  <c r="CT19" i="1"/>
  <c r="CS19" i="1"/>
  <c r="CR33" i="1"/>
  <c r="CQ33" i="1"/>
  <c r="CP33" i="1"/>
  <c r="CO33" i="1"/>
  <c r="CN33" i="1"/>
  <c r="CR29" i="1"/>
  <c r="CQ29" i="1"/>
  <c r="CP29" i="1"/>
  <c r="CO29" i="1"/>
  <c r="CN29" i="1"/>
  <c r="CR25" i="1"/>
  <c r="CQ25" i="1"/>
  <c r="CP25" i="1"/>
  <c r="CO25" i="1"/>
  <c r="CN25" i="1"/>
  <c r="CR19" i="1"/>
  <c r="CQ19" i="1"/>
  <c r="CP19" i="1"/>
  <c r="CO19" i="1"/>
  <c r="CN19" i="1"/>
  <c r="CH37" i="1"/>
  <c r="CG37" i="1"/>
  <c r="CF37" i="1"/>
  <c r="CE37" i="1"/>
  <c r="CD37" i="1"/>
  <c r="CH33" i="1"/>
  <c r="CG33" i="1"/>
  <c r="CF33" i="1"/>
  <c r="CE33" i="1"/>
  <c r="CD33" i="1"/>
  <c r="CM29" i="1"/>
  <c r="CL29" i="1"/>
  <c r="CK29" i="1"/>
  <c r="CJ29" i="1"/>
  <c r="CI29" i="1"/>
  <c r="CH29" i="1"/>
  <c r="CG29" i="1"/>
  <c r="CF29" i="1"/>
  <c r="CE29" i="1"/>
  <c r="CD29" i="1"/>
  <c r="CM25" i="1"/>
  <c r="CL25" i="1"/>
  <c r="CK25" i="1"/>
  <c r="CJ25" i="1"/>
  <c r="CI25" i="1"/>
  <c r="CH25" i="1"/>
  <c r="CG25" i="1"/>
  <c r="CF25" i="1"/>
  <c r="CE25" i="1"/>
  <c r="CD25" i="1"/>
  <c r="CM19" i="1"/>
  <c r="CL19" i="1"/>
  <c r="CK19" i="1"/>
  <c r="CJ19" i="1"/>
  <c r="CI19" i="1"/>
  <c r="CH19" i="1"/>
  <c r="CG19" i="1"/>
  <c r="CF19" i="1"/>
  <c r="CE19" i="1"/>
  <c r="CD19" i="1"/>
  <c r="CD38" i="1" s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BX19" i="1"/>
  <c r="BW19" i="1"/>
  <c r="BW38" i="1" s="1"/>
  <c r="BV19" i="1"/>
  <c r="BU19" i="1"/>
  <c r="BT19" i="1"/>
  <c r="BS19" i="1"/>
  <c r="BR19" i="1"/>
  <c r="BQ19" i="1"/>
  <c r="BQ38" i="1" s="1"/>
  <c r="BP19" i="1"/>
  <c r="BP38" i="1" s="1"/>
  <c r="BO19" i="1"/>
  <c r="BO38" i="1" s="1"/>
  <c r="BN19" i="1"/>
  <c r="BM19" i="1"/>
  <c r="BL19" i="1"/>
  <c r="BL38" i="1" s="1"/>
  <c r="BK19" i="1"/>
  <c r="BK38" i="1" s="1"/>
  <c r="BJ19" i="1"/>
  <c r="BI19" i="1"/>
  <c r="BH19" i="1"/>
  <c r="BG19" i="1"/>
  <c r="BF19" i="1"/>
  <c r="BE19" i="1"/>
  <c r="BD19" i="1"/>
  <c r="BC19" i="1"/>
  <c r="BB19" i="1"/>
  <c r="BA19" i="1"/>
  <c r="AZ19" i="1"/>
  <c r="AZ38" i="1" s="1"/>
  <c r="AY19" i="1"/>
  <c r="AX19" i="1"/>
  <c r="AW19" i="1"/>
  <c r="AV19" i="1"/>
  <c r="AU19" i="1"/>
  <c r="AJ37" i="1"/>
  <c r="AI37" i="1"/>
  <c r="AH37" i="1"/>
  <c r="AG37" i="1"/>
  <c r="AF37" i="1"/>
  <c r="U37" i="1"/>
  <c r="T37" i="1"/>
  <c r="S37" i="1"/>
  <c r="R37" i="1"/>
  <c r="Q37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AO19" i="1"/>
  <c r="AO38" i="1" s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X38" i="1" s="1"/>
  <c r="W19" i="1"/>
  <c r="W38" i="1" s="1"/>
  <c r="V19" i="1"/>
  <c r="U19" i="1"/>
  <c r="T19" i="1"/>
  <c r="S19" i="1"/>
  <c r="R19" i="1"/>
  <c r="Q19" i="1"/>
  <c r="CU37" i="1"/>
  <c r="CP37" i="1"/>
  <c r="CZ37" i="1"/>
  <c r="DB32" i="1"/>
  <c r="DA32" i="1"/>
  <c r="CZ32" i="1"/>
  <c r="CY32" i="1"/>
  <c r="CX32" i="1"/>
  <c r="DB31" i="1"/>
  <c r="DA31" i="1"/>
  <c r="CZ31" i="1"/>
  <c r="CY31" i="1"/>
  <c r="CX31" i="1"/>
  <c r="DB30" i="1"/>
  <c r="DA30" i="1"/>
  <c r="CZ30" i="1"/>
  <c r="CY30" i="1"/>
  <c r="CX30" i="1"/>
  <c r="DB28" i="1"/>
  <c r="DA28" i="1"/>
  <c r="CZ28" i="1"/>
  <c r="CY28" i="1"/>
  <c r="CX28" i="1"/>
  <c r="DB27" i="1"/>
  <c r="DA27" i="1"/>
  <c r="CZ27" i="1"/>
  <c r="CY27" i="1"/>
  <c r="CX27" i="1"/>
  <c r="DB26" i="1"/>
  <c r="DA26" i="1"/>
  <c r="CZ26" i="1"/>
  <c r="CY26" i="1"/>
  <c r="CX26" i="1"/>
  <c r="DB24" i="1"/>
  <c r="DA24" i="1"/>
  <c r="CZ24" i="1"/>
  <c r="CY24" i="1"/>
  <c r="CX24" i="1"/>
  <c r="DB23" i="1"/>
  <c r="DA23" i="1"/>
  <c r="CZ23" i="1"/>
  <c r="CY23" i="1"/>
  <c r="CX23" i="1"/>
  <c r="DB22" i="1"/>
  <c r="DA22" i="1"/>
  <c r="CZ22" i="1"/>
  <c r="CY22" i="1"/>
  <c r="CX22" i="1"/>
  <c r="DB21" i="1"/>
  <c r="DA21" i="1"/>
  <c r="CZ21" i="1"/>
  <c r="CY21" i="1"/>
  <c r="CX21" i="1"/>
  <c r="DB20" i="1"/>
  <c r="DA20" i="1"/>
  <c r="CZ20" i="1"/>
  <c r="CY20" i="1"/>
  <c r="CX20" i="1"/>
  <c r="DB18" i="1"/>
  <c r="DA18" i="1"/>
  <c r="CZ18" i="1"/>
  <c r="CY18" i="1"/>
  <c r="CX18" i="1"/>
  <c r="DB17" i="1"/>
  <c r="DA17" i="1"/>
  <c r="CZ17" i="1"/>
  <c r="CY17" i="1"/>
  <c r="CX17" i="1"/>
  <c r="DB16" i="1"/>
  <c r="DA16" i="1"/>
  <c r="CZ16" i="1"/>
  <c r="CY16" i="1"/>
  <c r="CX16" i="1"/>
  <c r="DB15" i="1"/>
  <c r="DA15" i="1"/>
  <c r="CZ15" i="1"/>
  <c r="CY15" i="1"/>
  <c r="CX15" i="1"/>
  <c r="DB14" i="1"/>
  <c r="DA14" i="1"/>
  <c r="CZ14" i="1"/>
  <c r="CY14" i="1"/>
  <c r="CX14" i="1"/>
  <c r="DB13" i="1"/>
  <c r="DA13" i="1"/>
  <c r="CZ13" i="1"/>
  <c r="CY13" i="1"/>
  <c r="CX13" i="1"/>
  <c r="DB12" i="1"/>
  <c r="DA12" i="1"/>
  <c r="CZ12" i="1"/>
  <c r="CY12" i="1"/>
  <c r="CX12" i="1"/>
  <c r="DB11" i="1"/>
  <c r="DA11" i="1"/>
  <c r="CZ11" i="1"/>
  <c r="CY11" i="1"/>
  <c r="CX11" i="1"/>
  <c r="DB10" i="1"/>
  <c r="DA10" i="1"/>
  <c r="CZ10" i="1"/>
  <c r="CY10" i="1"/>
  <c r="CX10" i="1"/>
  <c r="DB9" i="1"/>
  <c r="DA9" i="1"/>
  <c r="CZ9" i="1"/>
  <c r="CY9" i="1"/>
  <c r="CX9" i="1"/>
  <c r="DB8" i="1"/>
  <c r="DA8" i="1"/>
  <c r="CZ8" i="1"/>
  <c r="CY8" i="1"/>
  <c r="CX8" i="1"/>
  <c r="DB7" i="1"/>
  <c r="DA7" i="1"/>
  <c r="CZ7" i="1"/>
  <c r="CY7" i="1"/>
  <c r="CX7" i="1"/>
  <c r="N37" i="1"/>
  <c r="H37" i="1"/>
  <c r="N33" i="1"/>
  <c r="H33" i="1"/>
  <c r="N29" i="1"/>
  <c r="H29" i="1"/>
  <c r="N25" i="1"/>
  <c r="H25" i="1"/>
  <c r="N19" i="1"/>
  <c r="H19" i="1"/>
  <c r="K14" i="1"/>
  <c r="K10" i="1"/>
  <c r="CZ25" i="1" l="1"/>
  <c r="CZ33" i="1"/>
  <c r="CZ19" i="1"/>
  <c r="CZ29" i="1"/>
  <c r="CP38" i="1"/>
  <c r="AA38" i="1"/>
  <c r="AM38" i="1"/>
  <c r="AL38" i="1"/>
  <c r="AG38" i="1"/>
  <c r="H38" i="1"/>
  <c r="BX38" i="1"/>
  <c r="BU38" i="1"/>
  <c r="BV38" i="1"/>
  <c r="BR38" i="1"/>
  <c r="BN38" i="1"/>
  <c r="BJ38" i="1"/>
  <c r="BF38" i="1"/>
  <c r="BI38" i="1"/>
  <c r="BE38" i="1"/>
  <c r="BC38" i="1"/>
  <c r="BD38" i="1"/>
  <c r="AK38" i="1"/>
  <c r="AN38" i="1"/>
  <c r="AW38" i="1"/>
  <c r="AX38" i="1"/>
  <c r="AY38" i="1"/>
  <c r="AH38" i="1"/>
  <c r="AJ38" i="1"/>
  <c r="AF38" i="1"/>
  <c r="AI38" i="1"/>
  <c r="AB38" i="1"/>
  <c r="AE38" i="1"/>
  <c r="AC38" i="1"/>
  <c r="AD38" i="1"/>
  <c r="V38" i="1"/>
  <c r="Y38" i="1"/>
  <c r="Z38" i="1"/>
  <c r="S38" i="1"/>
  <c r="T38" i="1"/>
  <c r="U38" i="1"/>
  <c r="R38" i="1"/>
  <c r="CE38" i="1"/>
  <c r="BB38" i="1"/>
  <c r="CF38" i="1"/>
  <c r="CG38" i="1"/>
  <c r="CH38" i="1"/>
  <c r="AU38" i="1"/>
  <c r="BG38" i="1"/>
  <c r="BS38" i="1"/>
  <c r="BA38" i="1"/>
  <c r="BM38" i="1"/>
  <c r="AV38" i="1"/>
  <c r="BH38" i="1"/>
  <c r="BT38" i="1"/>
  <c r="Q38" i="1"/>
  <c r="CU38" i="1"/>
  <c r="N38" i="1"/>
  <c r="K36" i="1"/>
  <c r="K35" i="1"/>
  <c r="K34" i="1"/>
  <c r="K28" i="1"/>
  <c r="K27" i="1"/>
  <c r="K26" i="1"/>
  <c r="K32" i="1"/>
  <c r="K31" i="1"/>
  <c r="K30" i="1"/>
  <c r="K24" i="1"/>
  <c r="K23" i="1"/>
  <c r="K22" i="1"/>
  <c r="K21" i="1"/>
  <c r="K20" i="1"/>
  <c r="K18" i="1"/>
  <c r="K17" i="1"/>
  <c r="K16" i="1"/>
  <c r="K15" i="1"/>
  <c r="K13" i="1"/>
  <c r="K12" i="1"/>
  <c r="K11" i="1"/>
  <c r="K9" i="1"/>
  <c r="K8" i="1"/>
  <c r="K7" i="1"/>
  <c r="CZ38" i="1" l="1"/>
  <c r="DC36" i="1"/>
  <c r="DC27" i="1"/>
  <c r="DC20" i="1"/>
  <c r="DC17" i="1"/>
  <c r="DC13" i="1"/>
  <c r="DC18" i="1"/>
  <c r="DC15" i="1"/>
  <c r="DC9" i="1"/>
  <c r="DC32" i="1"/>
  <c r="DC31" i="1"/>
  <c r="DC28" i="1"/>
  <c r="DC26" i="1"/>
  <c r="DC24" i="1"/>
  <c r="DC22" i="1"/>
  <c r="DC21" i="1"/>
  <c r="DC35" i="1"/>
  <c r="DC34" i="1"/>
  <c r="DC30" i="1" l="1"/>
  <c r="DC11" i="1"/>
  <c r="DC16" i="1"/>
  <c r="DC12" i="1"/>
  <c r="DC8" i="1"/>
  <c r="DC7" i="1"/>
  <c r="DC23" i="1"/>
  <c r="CW37" i="1"/>
  <c r="CV37" i="1"/>
  <c r="CT37" i="1"/>
  <c r="CS37" i="1"/>
  <c r="CR37" i="1"/>
  <c r="CQ37" i="1"/>
  <c r="CO37" i="1"/>
  <c r="CN37" i="1"/>
  <c r="CS38" i="1" l="1"/>
  <c r="CO38" i="1"/>
  <c r="CN38" i="1"/>
  <c r="CT38" i="1" l="1"/>
  <c r="CV38" i="1"/>
  <c r="CW38" i="1"/>
  <c r="CR38" i="1"/>
  <c r="CQ38" i="1"/>
  <c r="DB37" i="1" l="1"/>
  <c r="DA37" i="1"/>
  <c r="CY37" i="1"/>
  <c r="CX37" i="1"/>
  <c r="AT37" i="1"/>
  <c r="AS37" i="1"/>
  <c r="AQ37" i="1"/>
  <c r="AP37" i="1"/>
  <c r="DB33" i="1"/>
  <c r="DA33" i="1"/>
  <c r="CY33" i="1"/>
  <c r="CX33" i="1"/>
  <c r="AT33" i="1"/>
  <c r="AS33" i="1"/>
  <c r="AQ33" i="1"/>
  <c r="AP33" i="1"/>
  <c r="DB29" i="1"/>
  <c r="DA29" i="1"/>
  <c r="CY29" i="1"/>
  <c r="CX29" i="1"/>
  <c r="AT29" i="1"/>
  <c r="AS29" i="1"/>
  <c r="AQ29" i="1"/>
  <c r="AP29" i="1"/>
  <c r="DB25" i="1"/>
  <c r="DA25" i="1"/>
  <c r="CY25" i="1"/>
  <c r="CX25" i="1"/>
  <c r="AT25" i="1"/>
  <c r="AS25" i="1"/>
  <c r="AQ25" i="1"/>
  <c r="AP25" i="1"/>
  <c r="DB19" i="1"/>
  <c r="DA19" i="1"/>
  <c r="CY19" i="1"/>
  <c r="CX19" i="1"/>
  <c r="AT19" i="1"/>
  <c r="AS19" i="1"/>
  <c r="AQ19" i="1"/>
  <c r="AP19" i="1"/>
  <c r="DC37" i="1" l="1"/>
  <c r="AP38" i="1"/>
  <c r="AS38" i="1"/>
  <c r="AT38" i="1"/>
  <c r="DC29" i="1"/>
  <c r="DC33" i="1"/>
  <c r="DC19" i="1"/>
  <c r="DC25" i="1"/>
  <c r="CX38" i="1"/>
  <c r="CY38" i="1"/>
  <c r="DA38" i="1"/>
  <c r="DB38" i="1"/>
  <c r="AQ38" i="1"/>
  <c r="I25" i="1"/>
  <c r="I19" i="1"/>
  <c r="L19" i="1"/>
  <c r="J19" i="1"/>
  <c r="J29" i="1"/>
  <c r="DC38" i="1" l="1"/>
  <c r="DD36" i="1"/>
  <c r="DD35" i="1"/>
  <c r="DD34" i="1"/>
  <c r="DD32" i="1"/>
  <c r="DD31" i="1"/>
  <c r="DD30" i="1"/>
  <c r="DD28" i="1"/>
  <c r="DD27" i="1"/>
  <c r="DD26" i="1"/>
  <c r="DD24" i="1"/>
  <c r="DD23" i="1"/>
  <c r="DD22" i="1"/>
  <c r="DD21" i="1"/>
  <c r="DD18" i="1"/>
  <c r="DD17" i="1"/>
  <c r="DD16" i="1"/>
  <c r="DD15" i="1"/>
  <c r="DD13" i="1"/>
  <c r="DD12" i="1"/>
  <c r="DD11" i="1"/>
  <c r="DD9" i="1"/>
  <c r="DD8" i="1"/>
  <c r="DD7" i="1"/>
  <c r="DD19" i="1" l="1"/>
  <c r="DD25" i="1"/>
  <c r="DD29" i="1"/>
  <c r="DD20" i="1"/>
  <c r="DD33" i="1"/>
  <c r="DD37" i="1"/>
  <c r="DD38" i="1" l="1"/>
  <c r="K19" i="1" l="1"/>
  <c r="L37" i="1"/>
  <c r="L33" i="1"/>
  <c r="L29" i="1"/>
  <c r="L25" i="1"/>
  <c r="P19" i="1"/>
  <c r="O19" i="1"/>
  <c r="M19" i="1"/>
  <c r="E37" i="1"/>
  <c r="E33" i="1"/>
  <c r="E29" i="1"/>
  <c r="E25" i="1"/>
  <c r="E19" i="1"/>
  <c r="F19" i="1"/>
  <c r="F37" i="1"/>
  <c r="F33" i="1"/>
  <c r="F29" i="1"/>
  <c r="F25" i="1"/>
  <c r="G19" i="1"/>
  <c r="K37" i="1" l="1"/>
  <c r="K33" i="1"/>
  <c r="K29" i="1"/>
  <c r="E38" i="1"/>
  <c r="F38" i="1"/>
  <c r="AK17" i="4" l="1"/>
  <c r="AK8" i="4"/>
  <c r="AK7" i="4"/>
  <c r="AK6" i="4"/>
  <c r="Q40" i="4"/>
  <c r="T38" i="5"/>
  <c r="P40" i="4"/>
  <c r="S38" i="5"/>
  <c r="T34" i="5"/>
  <c r="S34" i="5"/>
  <c r="Q28" i="4"/>
  <c r="T28" i="3"/>
  <c r="S28" i="3"/>
  <c r="P22" i="4"/>
  <c r="P33" i="4"/>
  <c r="P28" i="4"/>
  <c r="M37" i="1"/>
  <c r="M33" i="1"/>
  <c r="M29" i="1"/>
  <c r="M25" i="1"/>
  <c r="G37" i="1"/>
  <c r="G33" i="1"/>
  <c r="G29" i="1"/>
  <c r="G25" i="1"/>
  <c r="J37" i="1"/>
  <c r="J33" i="1"/>
  <c r="J25" i="1"/>
  <c r="O25" i="1"/>
  <c r="P25" i="1"/>
  <c r="AK13" i="4"/>
  <c r="AK12" i="4"/>
  <c r="AK11" i="4"/>
  <c r="AK9" i="4"/>
  <c r="Q33" i="4"/>
  <c r="T29" i="5"/>
  <c r="P37" i="1"/>
  <c r="O37" i="1"/>
  <c r="P33" i="1"/>
  <c r="O33" i="1"/>
  <c r="P29" i="1"/>
  <c r="O29" i="1"/>
  <c r="I37" i="1"/>
  <c r="I33" i="1"/>
  <c r="I29" i="1"/>
  <c r="AK15" i="3"/>
  <c r="AK40" i="3" s="1"/>
  <c r="AJ15" i="3"/>
  <c r="AJ40" i="3" s="1"/>
  <c r="AJ41" i="5"/>
  <c r="AI41" i="5"/>
  <c r="AH41" i="5"/>
  <c r="AG41" i="5"/>
  <c r="AI15" i="3"/>
  <c r="AI40" i="3" s="1"/>
  <c r="AH28" i="3"/>
  <c r="AH15" i="3"/>
  <c r="AH29" i="5"/>
  <c r="AE28" i="4"/>
  <c r="AB28" i="4"/>
  <c r="AC40" i="4"/>
  <c r="AM40" i="3"/>
  <c r="AL40" i="3"/>
  <c r="AG28" i="3"/>
  <c r="AG15" i="3"/>
  <c r="AE28" i="3"/>
  <c r="AE40" i="3" s="1"/>
  <c r="AD37" i="3"/>
  <c r="AD33" i="3"/>
  <c r="AD28" i="3"/>
  <c r="AD23" i="3"/>
  <c r="AD15" i="3"/>
  <c r="AD38" i="5"/>
  <c r="AD34" i="5"/>
  <c r="AD29" i="5"/>
  <c r="AD24" i="5"/>
  <c r="AD16" i="5"/>
  <c r="AA37" i="4"/>
  <c r="AA33" i="4"/>
  <c r="AA28" i="4"/>
  <c r="AC37" i="3"/>
  <c r="AC33" i="3"/>
  <c r="AC28" i="3"/>
  <c r="AC23" i="3"/>
  <c r="AC15" i="3"/>
  <c r="AC29" i="5"/>
  <c r="AC34" i="5"/>
  <c r="AC16" i="5"/>
  <c r="Z37" i="4"/>
  <c r="Z33" i="4"/>
  <c r="Z28" i="4"/>
  <c r="AB37" i="3"/>
  <c r="AB33" i="3"/>
  <c r="AB28" i="3"/>
  <c r="AB23" i="3"/>
  <c r="AB15" i="3"/>
  <c r="AB38" i="5"/>
  <c r="AB34" i="5"/>
  <c r="AB29" i="5"/>
  <c r="AB24" i="5"/>
  <c r="AB16" i="5"/>
  <c r="Y37" i="4"/>
  <c r="Y33" i="4"/>
  <c r="Y28" i="4"/>
  <c r="AA37" i="3"/>
  <c r="AA33" i="3"/>
  <c r="AA28" i="3"/>
  <c r="AA23" i="3"/>
  <c r="AA15" i="3"/>
  <c r="AA38" i="5"/>
  <c r="AA34" i="5"/>
  <c r="AA29" i="5"/>
  <c r="AA24" i="5"/>
  <c r="AA16" i="5"/>
  <c r="X37" i="4"/>
  <c r="X33" i="4"/>
  <c r="X28" i="4"/>
  <c r="Z37" i="3"/>
  <c r="Z33" i="3"/>
  <c r="Z23" i="3"/>
  <c r="Z15" i="3"/>
  <c r="Z38" i="5"/>
  <c r="Z34" i="5"/>
  <c r="Z24" i="5"/>
  <c r="Z16" i="5"/>
  <c r="W37" i="4"/>
  <c r="W33" i="4"/>
  <c r="W28" i="4"/>
  <c r="Z29" i="5"/>
  <c r="Z28" i="3"/>
  <c r="X33" i="3"/>
  <c r="X28" i="3"/>
  <c r="X15" i="3"/>
  <c r="X34" i="5"/>
  <c r="X29" i="5"/>
  <c r="X16" i="5"/>
  <c r="U37" i="4"/>
  <c r="U33" i="4"/>
  <c r="U28" i="4"/>
  <c r="W37" i="3"/>
  <c r="W33" i="3"/>
  <c r="W28" i="3"/>
  <c r="W23" i="3"/>
  <c r="W15" i="3"/>
  <c r="W38" i="5"/>
  <c r="W34" i="5"/>
  <c r="W29" i="5"/>
  <c r="W24" i="5"/>
  <c r="W16" i="5"/>
  <c r="T37" i="4"/>
  <c r="T33" i="4"/>
  <c r="T28" i="4"/>
  <c r="V37" i="3"/>
  <c r="V33" i="3"/>
  <c r="V28" i="3"/>
  <c r="V23" i="3"/>
  <c r="V15" i="3"/>
  <c r="Q34" i="5"/>
  <c r="Q38" i="5"/>
  <c r="Q37" i="5"/>
  <c r="Q36" i="5"/>
  <c r="Q33" i="5"/>
  <c r="Q32" i="5"/>
  <c r="Q31" i="5"/>
  <c r="Q29" i="5"/>
  <c r="Q28" i="5"/>
  <c r="Q27" i="5"/>
  <c r="Q26" i="5"/>
  <c r="V38" i="5"/>
  <c r="V29" i="5"/>
  <c r="V41" i="5" s="1"/>
  <c r="V24" i="5"/>
  <c r="V16" i="5"/>
  <c r="S28" i="4"/>
  <c r="S37" i="4"/>
  <c r="S33" i="4"/>
  <c r="U15" i="3"/>
  <c r="U16" i="5"/>
  <c r="U37" i="3"/>
  <c r="U38" i="5"/>
  <c r="R37" i="4"/>
  <c r="U24" i="5"/>
  <c r="U23" i="3"/>
  <c r="U28" i="3"/>
  <c r="R28" i="4"/>
  <c r="R33" i="4"/>
  <c r="U33" i="3"/>
  <c r="U34" i="5"/>
  <c r="U29" i="5"/>
  <c r="G42" i="7"/>
  <c r="K41" i="5"/>
  <c r="M41" i="5"/>
  <c r="N40" i="3"/>
  <c r="K40" i="3"/>
  <c r="K40" i="4"/>
  <c r="L40" i="3"/>
  <c r="L40" i="4"/>
  <c r="N41" i="5"/>
  <c r="N40" i="4"/>
  <c r="O40" i="3"/>
  <c r="K6" i="3"/>
  <c r="L6" i="3"/>
  <c r="M6" i="3"/>
  <c r="N6" i="3"/>
  <c r="O6" i="3"/>
  <c r="T6" i="3"/>
  <c r="AN6" i="3" s="1"/>
  <c r="K7" i="3"/>
  <c r="L7" i="3"/>
  <c r="M7" i="3"/>
  <c r="N7" i="3"/>
  <c r="O7" i="3"/>
  <c r="T7" i="3"/>
  <c r="AN7" i="3" s="1"/>
  <c r="K8" i="3"/>
  <c r="L8" i="3"/>
  <c r="M8" i="3"/>
  <c r="N8" i="3"/>
  <c r="O8" i="3"/>
  <c r="T8" i="3"/>
  <c r="AN8" i="3" s="1"/>
  <c r="K9" i="3"/>
  <c r="L9" i="3"/>
  <c r="M9" i="3"/>
  <c r="N9" i="3"/>
  <c r="O9" i="3"/>
  <c r="T9" i="3"/>
  <c r="AN9" i="3" s="1"/>
  <c r="K10" i="3"/>
  <c r="L10" i="3"/>
  <c r="M10" i="3"/>
  <c r="N10" i="3"/>
  <c r="O10" i="3"/>
  <c r="T10" i="3"/>
  <c r="AN10" i="3" s="1"/>
  <c r="K11" i="3"/>
  <c r="L11" i="3"/>
  <c r="M11" i="3"/>
  <c r="N11" i="3"/>
  <c r="O11" i="3"/>
  <c r="T11" i="3"/>
  <c r="AN11" i="3" s="1"/>
  <c r="K12" i="3"/>
  <c r="L12" i="3"/>
  <c r="M12" i="3"/>
  <c r="N12" i="3"/>
  <c r="O12" i="3"/>
  <c r="T12" i="3"/>
  <c r="AN12" i="3" s="1"/>
  <c r="K13" i="3"/>
  <c r="L13" i="3"/>
  <c r="M13" i="3"/>
  <c r="N13" i="3"/>
  <c r="O13" i="3"/>
  <c r="T13" i="3"/>
  <c r="AN13" i="3" s="1"/>
  <c r="K14" i="3"/>
  <c r="L14" i="3"/>
  <c r="M14" i="3"/>
  <c r="N14" i="3"/>
  <c r="O14" i="3"/>
  <c r="T14" i="3"/>
  <c r="AN14" i="3" s="1"/>
  <c r="E15" i="3"/>
  <c r="K15" i="3"/>
  <c r="L15" i="3"/>
  <c r="M15" i="3"/>
  <c r="N15" i="3"/>
  <c r="O15" i="3"/>
  <c r="K16" i="3"/>
  <c r="L16" i="3"/>
  <c r="M16" i="3"/>
  <c r="N16" i="3"/>
  <c r="O16" i="3"/>
  <c r="S16" i="3"/>
  <c r="T16" i="3"/>
  <c r="K17" i="3"/>
  <c r="L17" i="3"/>
  <c r="M17" i="3"/>
  <c r="N17" i="3"/>
  <c r="O17" i="3"/>
  <c r="S17" i="3"/>
  <c r="T17" i="3"/>
  <c r="AN18" i="3"/>
  <c r="AN19" i="3"/>
  <c r="AN20" i="3"/>
  <c r="AN21" i="3"/>
  <c r="AN22" i="3"/>
  <c r="E23" i="3"/>
  <c r="K23" i="3"/>
  <c r="L23" i="3"/>
  <c r="M23" i="3"/>
  <c r="N23" i="3"/>
  <c r="O23" i="3"/>
  <c r="K24" i="3"/>
  <c r="L24" i="3"/>
  <c r="M24" i="3"/>
  <c r="N24" i="3"/>
  <c r="O24" i="3"/>
  <c r="T24" i="3"/>
  <c r="AN24" i="3" s="1"/>
  <c r="K25" i="3"/>
  <c r="L25" i="3"/>
  <c r="M25" i="3"/>
  <c r="N25" i="3"/>
  <c r="O25" i="3"/>
  <c r="T25" i="3"/>
  <c r="AN25" i="3" s="1"/>
  <c r="K26" i="3"/>
  <c r="L26" i="3"/>
  <c r="M26" i="3"/>
  <c r="N26" i="3"/>
  <c r="O26" i="3"/>
  <c r="T26" i="3"/>
  <c r="AN26" i="3" s="1"/>
  <c r="E27" i="3"/>
  <c r="E28" i="3" s="1"/>
  <c r="K27" i="3"/>
  <c r="L27" i="3"/>
  <c r="M27" i="3"/>
  <c r="N27" i="3"/>
  <c r="O27" i="3"/>
  <c r="S27" i="3"/>
  <c r="AN27" i="3" s="1"/>
  <c r="T27" i="3"/>
  <c r="K28" i="3"/>
  <c r="L28" i="3"/>
  <c r="M28" i="3"/>
  <c r="N28" i="3"/>
  <c r="O28" i="3"/>
  <c r="K29" i="3"/>
  <c r="L29" i="3"/>
  <c r="M29" i="3"/>
  <c r="N29" i="3"/>
  <c r="O29" i="3"/>
  <c r="T29" i="3"/>
  <c r="AN29" i="3" s="1"/>
  <c r="K30" i="3"/>
  <c r="L30" i="3"/>
  <c r="M30" i="3"/>
  <c r="N30" i="3"/>
  <c r="O30" i="3"/>
  <c r="T30" i="3"/>
  <c r="AN30" i="3" s="1"/>
  <c r="K31" i="3"/>
  <c r="L31" i="3"/>
  <c r="M31" i="3"/>
  <c r="N31" i="3"/>
  <c r="O31" i="3"/>
  <c r="T31" i="3"/>
  <c r="AN31" i="3" s="1"/>
  <c r="K32" i="3"/>
  <c r="L32" i="3"/>
  <c r="M32" i="3"/>
  <c r="N32" i="3"/>
  <c r="O32" i="3"/>
  <c r="T32" i="3"/>
  <c r="AN32" i="3" s="1"/>
  <c r="E33" i="3"/>
  <c r="S33" i="3"/>
  <c r="K34" i="3"/>
  <c r="L34" i="3"/>
  <c r="M34" i="3"/>
  <c r="N34" i="3"/>
  <c r="O34" i="3"/>
  <c r="T34" i="3"/>
  <c r="AN34" i="3" s="1"/>
  <c r="K35" i="3"/>
  <c r="L35" i="3"/>
  <c r="M35" i="3"/>
  <c r="N35" i="3"/>
  <c r="O35" i="3"/>
  <c r="T35" i="3"/>
  <c r="AN35" i="3" s="1"/>
  <c r="K36" i="3"/>
  <c r="L36" i="3"/>
  <c r="M36" i="3"/>
  <c r="N36" i="3"/>
  <c r="O36" i="3"/>
  <c r="T36" i="3"/>
  <c r="AN36" i="3" s="1"/>
  <c r="E37" i="3"/>
  <c r="K37" i="3"/>
  <c r="L37" i="3"/>
  <c r="M37" i="3"/>
  <c r="N37" i="3"/>
  <c r="O37" i="3"/>
  <c r="S37" i="3"/>
  <c r="K38" i="3"/>
  <c r="L38" i="3"/>
  <c r="M38" i="3"/>
  <c r="N38" i="3"/>
  <c r="O38" i="3"/>
  <c r="S38" i="3"/>
  <c r="AN38" i="3" s="1"/>
  <c r="T38" i="3"/>
  <c r="K39" i="3"/>
  <c r="L39" i="3"/>
  <c r="M39" i="3"/>
  <c r="N39" i="3"/>
  <c r="O39" i="3"/>
  <c r="Y40" i="3"/>
  <c r="AF40" i="3"/>
  <c r="K7" i="5"/>
  <c r="L7" i="5"/>
  <c r="M7" i="5"/>
  <c r="N7" i="5"/>
  <c r="T7" i="5"/>
  <c r="AN7" i="5" s="1"/>
  <c r="K8" i="5"/>
  <c r="L8" i="5"/>
  <c r="M8" i="5"/>
  <c r="N8" i="5"/>
  <c r="T8" i="5"/>
  <c r="AN8" i="5" s="1"/>
  <c r="K9" i="5"/>
  <c r="L9" i="5"/>
  <c r="M9" i="5"/>
  <c r="N9" i="5"/>
  <c r="T9" i="5"/>
  <c r="AN9" i="5" s="1"/>
  <c r="K10" i="5"/>
  <c r="L10" i="5"/>
  <c r="M10" i="5"/>
  <c r="N10" i="5"/>
  <c r="T10" i="5"/>
  <c r="AN10" i="5" s="1"/>
  <c r="K11" i="5"/>
  <c r="L11" i="5"/>
  <c r="M11" i="5"/>
  <c r="N11" i="5"/>
  <c r="T11" i="5"/>
  <c r="AN11" i="5" s="1"/>
  <c r="K12" i="5"/>
  <c r="L12" i="5"/>
  <c r="M12" i="5"/>
  <c r="N12" i="5"/>
  <c r="T12" i="5"/>
  <c r="AN12" i="5" s="1"/>
  <c r="K13" i="5"/>
  <c r="L13" i="5"/>
  <c r="M13" i="5"/>
  <c r="N13" i="5"/>
  <c r="T13" i="5"/>
  <c r="AN13" i="5" s="1"/>
  <c r="K14" i="5"/>
  <c r="L14" i="5"/>
  <c r="M14" i="5"/>
  <c r="N14" i="5"/>
  <c r="T14" i="5"/>
  <c r="AN14" i="5" s="1"/>
  <c r="K15" i="5"/>
  <c r="L15" i="5"/>
  <c r="M15" i="5"/>
  <c r="N15" i="5"/>
  <c r="T15" i="5"/>
  <c r="AN15" i="5" s="1"/>
  <c r="K16" i="5"/>
  <c r="L16" i="5"/>
  <c r="M16" i="5"/>
  <c r="N16" i="5"/>
  <c r="K17" i="5"/>
  <c r="L17" i="5"/>
  <c r="M17" i="5"/>
  <c r="N17" i="5"/>
  <c r="S17" i="5"/>
  <c r="T17" i="5"/>
  <c r="S18" i="5"/>
  <c r="AN18" i="5" s="1"/>
  <c r="AN19" i="5"/>
  <c r="AN20" i="5"/>
  <c r="AN21" i="5"/>
  <c r="K22" i="5"/>
  <c r="L22" i="5"/>
  <c r="M22" i="5"/>
  <c r="N22" i="5"/>
  <c r="S22" i="5"/>
  <c r="T22" i="5"/>
  <c r="L23" i="5"/>
  <c r="AN23" i="5"/>
  <c r="K25" i="5"/>
  <c r="L25" i="5"/>
  <c r="M25" i="5"/>
  <c r="N25" i="5"/>
  <c r="Q25" i="5"/>
  <c r="S25" i="5"/>
  <c r="T25" i="5"/>
  <c r="K26" i="5"/>
  <c r="L26" i="5"/>
  <c r="M26" i="5"/>
  <c r="N26" i="5"/>
  <c r="S26" i="5"/>
  <c r="T26" i="5"/>
  <c r="K27" i="5"/>
  <c r="L27" i="5"/>
  <c r="M27" i="5"/>
  <c r="N27" i="5"/>
  <c r="S27" i="5"/>
  <c r="T27" i="5"/>
  <c r="K28" i="5"/>
  <c r="L28" i="5"/>
  <c r="M28" i="5"/>
  <c r="N28" i="5"/>
  <c r="T28" i="5"/>
  <c r="AN28" i="5" s="1"/>
  <c r="K29" i="5"/>
  <c r="L29" i="5"/>
  <c r="M29" i="5"/>
  <c r="N29" i="5"/>
  <c r="K30" i="5"/>
  <c r="L30" i="5"/>
  <c r="M30" i="5"/>
  <c r="N30" i="5"/>
  <c r="Q30" i="5"/>
  <c r="S30" i="5"/>
  <c r="T30" i="5"/>
  <c r="K31" i="5"/>
  <c r="L31" i="5"/>
  <c r="M31" i="5"/>
  <c r="N31" i="5"/>
  <c r="S31" i="5"/>
  <c r="T31" i="5"/>
  <c r="K32" i="5"/>
  <c r="L32" i="5"/>
  <c r="M32" i="5"/>
  <c r="N32" i="5"/>
  <c r="S32" i="5"/>
  <c r="AN32" i="5" s="1"/>
  <c r="T32" i="5"/>
  <c r="K33" i="5"/>
  <c r="L33" i="5"/>
  <c r="M33" i="5"/>
  <c r="N33" i="5"/>
  <c r="S33" i="5"/>
  <c r="AN33" i="5" s="1"/>
  <c r="T33" i="5"/>
  <c r="K34" i="5"/>
  <c r="L34" i="5"/>
  <c r="M34" i="5"/>
  <c r="N34" i="5"/>
  <c r="K35" i="5"/>
  <c r="L35" i="5"/>
  <c r="M35" i="5"/>
  <c r="N35" i="5"/>
  <c r="Q35" i="5"/>
  <c r="S35" i="5"/>
  <c r="T35" i="5"/>
  <c r="K36" i="5"/>
  <c r="L36" i="5"/>
  <c r="M36" i="5"/>
  <c r="N36" i="5"/>
  <c r="S36" i="5"/>
  <c r="AN36" i="5" s="1"/>
  <c r="T36" i="5"/>
  <c r="K37" i="5"/>
  <c r="L37" i="5"/>
  <c r="M37" i="5"/>
  <c r="N37" i="5"/>
  <c r="S37" i="5"/>
  <c r="AN37" i="5" s="1"/>
  <c r="T37" i="5"/>
  <c r="K38" i="5"/>
  <c r="L38" i="5"/>
  <c r="M38" i="5"/>
  <c r="N38" i="5"/>
  <c r="K39" i="5"/>
  <c r="M39" i="5"/>
  <c r="N39" i="5"/>
  <c r="Q39" i="5"/>
  <c r="AN39" i="5" s="1"/>
  <c r="S39" i="5"/>
  <c r="T39" i="5"/>
  <c r="K40" i="5"/>
  <c r="M40" i="5"/>
  <c r="N40" i="5"/>
  <c r="E41" i="5"/>
  <c r="K6" i="4"/>
  <c r="K15" i="4" s="1"/>
  <c r="L6" i="4"/>
  <c r="L15" i="4" s="1"/>
  <c r="M6" i="4"/>
  <c r="M15" i="4" s="1"/>
  <c r="N6" i="4"/>
  <c r="N15" i="4" s="1"/>
  <c r="O6" i="4"/>
  <c r="O15" i="4" s="1"/>
  <c r="P6" i="4"/>
  <c r="Q6" i="4"/>
  <c r="K7" i="4"/>
  <c r="L7" i="4"/>
  <c r="M7" i="4"/>
  <c r="N7" i="4"/>
  <c r="O7" i="4"/>
  <c r="P7" i="4"/>
  <c r="Q7" i="4"/>
  <c r="K8" i="4"/>
  <c r="L8" i="4"/>
  <c r="M8" i="4"/>
  <c r="N8" i="4"/>
  <c r="P8" i="4"/>
  <c r="Q8" i="4"/>
  <c r="K9" i="4"/>
  <c r="L9" i="4"/>
  <c r="M9" i="4"/>
  <c r="N9" i="4"/>
  <c r="O9" i="4"/>
  <c r="P9" i="4"/>
  <c r="Q9" i="4"/>
  <c r="K10" i="4"/>
  <c r="L10" i="4"/>
  <c r="M10" i="4"/>
  <c r="N10" i="4"/>
  <c r="O10" i="4"/>
  <c r="P10" i="4"/>
  <c r="Q10" i="4"/>
  <c r="AK10" i="4"/>
  <c r="K11" i="4"/>
  <c r="L11" i="4"/>
  <c r="M11" i="4"/>
  <c r="N11" i="4"/>
  <c r="O11" i="4"/>
  <c r="P11" i="4"/>
  <c r="Q11" i="4"/>
  <c r="K12" i="4"/>
  <c r="L12" i="4"/>
  <c r="M12" i="4"/>
  <c r="N12" i="4"/>
  <c r="O12" i="4"/>
  <c r="P12" i="4"/>
  <c r="Q12" i="4"/>
  <c r="K13" i="4"/>
  <c r="L13" i="4"/>
  <c r="M13" i="4"/>
  <c r="N13" i="4"/>
  <c r="O13" i="4"/>
  <c r="P13" i="4"/>
  <c r="Q13" i="4"/>
  <c r="K14" i="4"/>
  <c r="L14" i="4"/>
  <c r="M14" i="4"/>
  <c r="N14" i="4"/>
  <c r="O14" i="4"/>
  <c r="P14" i="4"/>
  <c r="Q14" i="4"/>
  <c r="AK14" i="4"/>
  <c r="F15" i="4"/>
  <c r="G15" i="4"/>
  <c r="H15" i="4"/>
  <c r="I15" i="4"/>
  <c r="J15" i="4"/>
  <c r="K16" i="4"/>
  <c r="L16" i="4"/>
  <c r="M16" i="4"/>
  <c r="N16" i="4"/>
  <c r="O16" i="4"/>
  <c r="P16" i="4"/>
  <c r="K17" i="4"/>
  <c r="L17" i="4"/>
  <c r="M17" i="4"/>
  <c r="N17" i="4"/>
  <c r="O17" i="4"/>
  <c r="P17" i="4"/>
  <c r="AK18" i="4"/>
  <c r="AK19" i="4"/>
  <c r="AK20" i="4"/>
  <c r="AK21" i="4"/>
  <c r="K22" i="4"/>
  <c r="L22" i="4"/>
  <c r="M22" i="4"/>
  <c r="N22" i="4"/>
  <c r="O22" i="4"/>
  <c r="K24" i="4"/>
  <c r="L24" i="4"/>
  <c r="M24" i="4"/>
  <c r="N24" i="4"/>
  <c r="O24" i="4"/>
  <c r="P24" i="4"/>
  <c r="Q24" i="4"/>
  <c r="K25" i="4"/>
  <c r="L25" i="4"/>
  <c r="M25" i="4"/>
  <c r="N25" i="4"/>
  <c r="O25" i="4"/>
  <c r="P25" i="4"/>
  <c r="Q25" i="4"/>
  <c r="K26" i="4"/>
  <c r="L26" i="4"/>
  <c r="M26" i="4"/>
  <c r="N26" i="4"/>
  <c r="O26" i="4"/>
  <c r="P26" i="4"/>
  <c r="Q26" i="4"/>
  <c r="K27" i="4"/>
  <c r="L27" i="4"/>
  <c r="M27" i="4"/>
  <c r="N27" i="4"/>
  <c r="O27" i="4"/>
  <c r="P27" i="4"/>
  <c r="Q27" i="4"/>
  <c r="E28" i="4"/>
  <c r="K28" i="4"/>
  <c r="L28" i="4"/>
  <c r="M28" i="4"/>
  <c r="N28" i="4"/>
  <c r="O28" i="4"/>
  <c r="K29" i="4"/>
  <c r="L29" i="4"/>
  <c r="M29" i="4"/>
  <c r="N29" i="4"/>
  <c r="O29" i="4"/>
  <c r="P29" i="4"/>
  <c r="Q29" i="4"/>
  <c r="K30" i="4"/>
  <c r="L30" i="4"/>
  <c r="M30" i="4"/>
  <c r="N30" i="4"/>
  <c r="O30" i="4"/>
  <c r="P30" i="4"/>
  <c r="Q30" i="4"/>
  <c r="K31" i="4"/>
  <c r="L31" i="4"/>
  <c r="M31" i="4"/>
  <c r="N31" i="4"/>
  <c r="O31" i="4"/>
  <c r="P31" i="4"/>
  <c r="Q31" i="4"/>
  <c r="K32" i="4"/>
  <c r="L32" i="4"/>
  <c r="M32" i="4"/>
  <c r="N32" i="4"/>
  <c r="O32" i="4"/>
  <c r="P32" i="4"/>
  <c r="Q32" i="4"/>
  <c r="E33" i="4"/>
  <c r="K33" i="4"/>
  <c r="L33" i="4"/>
  <c r="M33" i="4"/>
  <c r="N33" i="4"/>
  <c r="O33" i="4"/>
  <c r="K34" i="4"/>
  <c r="L34" i="4"/>
  <c r="M34" i="4"/>
  <c r="N34" i="4"/>
  <c r="O34" i="4"/>
  <c r="P34" i="4"/>
  <c r="Q34" i="4"/>
  <c r="K35" i="4"/>
  <c r="L35" i="4"/>
  <c r="M35" i="4"/>
  <c r="N35" i="4"/>
  <c r="O35" i="4"/>
  <c r="P35" i="4"/>
  <c r="AK35" i="4" s="1"/>
  <c r="Q35" i="4"/>
  <c r="K36" i="4"/>
  <c r="L36" i="4"/>
  <c r="M36" i="4"/>
  <c r="N36" i="4"/>
  <c r="O36" i="4"/>
  <c r="P36" i="4"/>
  <c r="Q36" i="4"/>
  <c r="E37" i="4"/>
  <c r="K37" i="4"/>
  <c r="L37" i="4"/>
  <c r="M37" i="4"/>
  <c r="N37" i="4"/>
  <c r="O37" i="4"/>
  <c r="K38" i="4"/>
  <c r="L38" i="4"/>
  <c r="M38" i="4"/>
  <c r="N38" i="4"/>
  <c r="O38" i="4"/>
  <c r="P38" i="4"/>
  <c r="Q38" i="4"/>
  <c r="K39" i="4"/>
  <c r="L39" i="4"/>
  <c r="M39" i="4"/>
  <c r="N39" i="4"/>
  <c r="O39" i="4"/>
  <c r="M40" i="4"/>
  <c r="O40" i="4"/>
  <c r="L6" i="6"/>
  <c r="Q41" i="5"/>
  <c r="AN41" i="5" s="1"/>
  <c r="I6" i="6"/>
  <c r="AH6" i="6" s="1"/>
  <c r="M40" i="3"/>
  <c r="K6" i="6"/>
  <c r="L41" i="5"/>
  <c r="AK16" i="4"/>
  <c r="T15" i="3"/>
  <c r="S16" i="5"/>
  <c r="T16" i="5"/>
  <c r="I38" i="1" l="1"/>
  <c r="J38" i="1"/>
  <c r="AB41" i="5"/>
  <c r="S40" i="4"/>
  <c r="AC41" i="5"/>
  <c r="G38" i="1"/>
  <c r="AN25" i="5"/>
  <c r="N6" i="6"/>
  <c r="S24" i="5"/>
  <c r="AN16" i="3"/>
  <c r="W40" i="4"/>
  <c r="Z40" i="4"/>
  <c r="AC40" i="3"/>
  <c r="AD41" i="5"/>
  <c r="U41" i="5"/>
  <c r="AK33" i="4"/>
  <c r="AH40" i="3"/>
  <c r="U40" i="3"/>
  <c r="X40" i="4"/>
  <c r="AB40" i="3"/>
  <c r="AD40" i="3"/>
  <c r="W40" i="3"/>
  <c r="E40" i="4"/>
  <c r="T40" i="4"/>
  <c r="X41" i="5"/>
  <c r="Z41" i="5"/>
  <c r="Z40" i="3"/>
  <c r="AA41" i="5"/>
  <c r="Y40" i="4"/>
  <c r="AN31" i="5"/>
  <c r="R40" i="4"/>
  <c r="V40" i="3"/>
  <c r="W41" i="5"/>
  <c r="U40" i="4"/>
  <c r="X40" i="3"/>
  <c r="AA40" i="3"/>
  <c r="AA40" i="4"/>
  <c r="AG40" i="3"/>
  <c r="AN34" i="5"/>
  <c r="T24" i="5"/>
  <c r="T41" i="5" s="1"/>
  <c r="AN28" i="3"/>
  <c r="P37" i="4"/>
  <c r="O38" i="1"/>
  <c r="L38" i="1"/>
  <c r="M38" i="1"/>
  <c r="P38" i="1"/>
  <c r="K25" i="1"/>
  <c r="K38" i="1" s="1"/>
  <c r="AK24" i="4"/>
  <c r="AK26" i="4"/>
  <c r="AN26" i="5"/>
  <c r="AK30" i="4"/>
  <c r="AN30" i="5"/>
  <c r="AN27" i="5"/>
  <c r="AN22" i="5"/>
  <c r="T23" i="3"/>
  <c r="E40" i="3"/>
  <c r="S29" i="5"/>
  <c r="AN29" i="5" s="1"/>
  <c r="AK34" i="4"/>
  <c r="AN35" i="5"/>
  <c r="AN17" i="5"/>
  <c r="AN17" i="3"/>
  <c r="AK22" i="4"/>
  <c r="Q37" i="4"/>
  <c r="M6" i="6"/>
  <c r="AN16" i="5"/>
  <c r="AK28" i="4"/>
  <c r="S23" i="3"/>
  <c r="T37" i="3"/>
  <c r="AN38" i="5"/>
  <c r="T33" i="3"/>
  <c r="AN33" i="3" s="1"/>
  <c r="S15" i="3"/>
  <c r="AN15" i="3" s="1"/>
  <c r="AN24" i="5" l="1"/>
  <c r="AK40" i="4"/>
  <c r="AK37" i="4"/>
  <c r="S41" i="5"/>
  <c r="AN23" i="3"/>
  <c r="S40" i="3"/>
  <c r="AN40" i="3" s="1"/>
  <c r="AN37" i="3"/>
  <c r="T40" i="3"/>
</calcChain>
</file>

<file path=xl/comments1.xml><?xml version="1.0" encoding="utf-8"?>
<comments xmlns="http://schemas.openxmlformats.org/spreadsheetml/2006/main">
  <authors>
    <author>Adrian-Laurenţiu APĂVĂLOAIEI</author>
  </authors>
  <commentList>
    <comment ref="CL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-1 retras la cerere</t>
        </r>
      </text>
    </comment>
    <comment ref="CH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-1 retras la cerere</t>
        </r>
      </text>
    </comment>
  </commentList>
</comments>
</file>

<file path=xl/sharedStrings.xml><?xml version="1.0" encoding="utf-8"?>
<sst xmlns="http://schemas.openxmlformats.org/spreadsheetml/2006/main" count="2174" uniqueCount="161">
  <si>
    <t>Nr. crt.</t>
  </si>
  <si>
    <t>Facultatea</t>
  </si>
  <si>
    <t>Codul</t>
  </si>
  <si>
    <t>Nr. locuri</t>
  </si>
  <si>
    <t>de Inginerie</t>
  </si>
  <si>
    <t>A</t>
  </si>
  <si>
    <t>B</t>
  </si>
  <si>
    <t>D</t>
  </si>
  <si>
    <t>E</t>
  </si>
  <si>
    <t>F</t>
  </si>
  <si>
    <t>G</t>
  </si>
  <si>
    <t>H</t>
  </si>
  <si>
    <t>I</t>
  </si>
  <si>
    <t>C</t>
  </si>
  <si>
    <t>de Litere</t>
  </si>
  <si>
    <t>ŞMSS</t>
  </si>
  <si>
    <t>Ştiinţe</t>
  </si>
  <si>
    <t>Ştiinţe Economice</t>
  </si>
  <si>
    <t>-</t>
  </si>
  <si>
    <t>ft</t>
  </si>
  <si>
    <t>ct</t>
  </si>
  <si>
    <t>Centralizator</t>
  </si>
  <si>
    <t>Total</t>
  </si>
  <si>
    <t>Total general</t>
  </si>
  <si>
    <t>Total general pe zile</t>
  </si>
  <si>
    <t>ft - fără taxă, subvenţie de la buget</t>
  </si>
  <si>
    <t>ct - cu taxă, cu plata taxelor de şcolarizare</t>
  </si>
  <si>
    <t>id/fr</t>
  </si>
  <si>
    <t>DPPD</t>
  </si>
  <si>
    <t>DPPD - Departamentul pentru Pregătirea Personalului Didactic</t>
  </si>
  <si>
    <t>Ziua</t>
  </si>
  <si>
    <t>Candidaţi</t>
  </si>
  <si>
    <t>Nr. Candidaţi</t>
  </si>
  <si>
    <t>Nr. candidaţi</t>
  </si>
  <si>
    <t xml:space="preserve">Total general </t>
  </si>
  <si>
    <t>ft**</t>
  </si>
  <si>
    <t>ct***</t>
  </si>
  <si>
    <t>** Locuri pentru cetăţeni români de etnie rromă (fac parte din totalul de locuri subvenţionate de la buget);</t>
  </si>
  <si>
    <t>Nr. de locuri</t>
  </si>
  <si>
    <t>Nr. de locuri**</t>
  </si>
  <si>
    <t>**) Locuri pt. absolvenţi de liceu din România (locuri în afara cifrei de şcolarizare)</t>
  </si>
  <si>
    <t>***)candidaţi cu liceu în Rep. Moldova (candidaţi pe locurile pt. români)</t>
  </si>
  <si>
    <t xml:space="preserve">Total </t>
  </si>
  <si>
    <t>Universitatea "Vasile Alecsandri" din Bacău</t>
  </si>
  <si>
    <t>Inginerie industrială</t>
  </si>
  <si>
    <t xml:space="preserve">Ingineria produselor alimentare </t>
  </si>
  <si>
    <t xml:space="preserve">Mecatronică şi robotică </t>
  </si>
  <si>
    <t xml:space="preserve">Inginerie chimică </t>
  </si>
  <si>
    <t xml:space="preserve">Inginerie şi management </t>
  </si>
  <si>
    <t xml:space="preserve">Inginerie energetică </t>
  </si>
  <si>
    <t xml:space="preserve">Inginerie mecanică </t>
  </si>
  <si>
    <t xml:space="preserve">Ingineria mediului </t>
  </si>
  <si>
    <t xml:space="preserve">Calculatoare şi tehnologia informaţiei </t>
  </si>
  <si>
    <t xml:space="preserve">Terapie ocupaţională </t>
  </si>
  <si>
    <t xml:space="preserve">Matematică </t>
  </si>
  <si>
    <t xml:space="preserve">Informatică </t>
  </si>
  <si>
    <t xml:space="preserve">Biologie </t>
  </si>
  <si>
    <t xml:space="preserve">Contab. şi inform. de gestiune </t>
  </si>
  <si>
    <t xml:space="preserve">Marketing </t>
  </si>
  <si>
    <t xml:space="preserve">Administrarea afacerilor </t>
  </si>
  <si>
    <t>Ştiinţe ale educaţiei</t>
  </si>
  <si>
    <t xml:space="preserve">Inginerie industrială </t>
  </si>
  <si>
    <t>Inginerie şi management</t>
  </si>
  <si>
    <t xml:space="preserve">Ştiinţe ale educaţiei </t>
  </si>
  <si>
    <t xml:space="preserve">Limba şi literatură R-E </t>
  </si>
  <si>
    <t xml:space="preserve">Limba şi literatură R-F </t>
  </si>
  <si>
    <t xml:space="preserve">Limba şi literatură E-R </t>
  </si>
  <si>
    <t xml:space="preserve">Limba şi literatură F-R </t>
  </si>
  <si>
    <t xml:space="preserve">Limba şi literatură E-F </t>
  </si>
  <si>
    <t>Traducere si interpretare</t>
  </si>
  <si>
    <t>Comunicare si relatii publice</t>
  </si>
  <si>
    <t xml:space="preserve">Educaţie fizică şi sportiva </t>
  </si>
  <si>
    <t>Sport si performanta motrica</t>
  </si>
  <si>
    <t>Kinetoterapie si motricitate speciala</t>
  </si>
  <si>
    <t>Marketing</t>
  </si>
  <si>
    <t>Ecologie si protectia mediului</t>
  </si>
  <si>
    <t>Ingineria produselor alimentare</t>
  </si>
  <si>
    <t>Domeniul</t>
  </si>
  <si>
    <t>cu numărul de candidaţi rromi înscrişi pentru studiile universitare de licenţă, sesiunea iulie 2011</t>
  </si>
  <si>
    <t>cu numărul de candidaţi înscrişi zilnic la concursul de admitere pentru studiile universitare de licenţă, sesiunea iulie 2011</t>
  </si>
  <si>
    <t xml:space="preserve">Domeniul </t>
  </si>
  <si>
    <t>cu numărul de candidaţi înscrişi zilnic pe locurile cu taxa, licenţă, sesiunea iulie 2011</t>
  </si>
  <si>
    <t>cu numărul de candidaţi înscrişi zilnic pe locuri bugetate, admitere licenţă, sesiunea iulie 2011</t>
  </si>
  <si>
    <t>Distribuţia numărului de candidaţi/zile - admitere licenţă, sesiunea iulie 2011</t>
  </si>
  <si>
    <t>id/ifr - invatamant la distanta/invatamant cu frecventa redusa</t>
  </si>
  <si>
    <t>Distribuţia pe zile a candidaţilor înscrişi la forma de învăţământ la distanţă - admitere, sesiunea iulie 2011</t>
  </si>
  <si>
    <t>cu numărul de candidaţi din Rep. Moldova înscrişi pentru studiile universitare de licenţă, sesiunea iulie 2011</t>
  </si>
  <si>
    <t xml:space="preserve">Distribuţia pe zile a candidaţilor înscrişi pe locurile cu taxă - admitere licenţă, sesiunea iulie 2011 </t>
  </si>
  <si>
    <t>Distribuţia pe zile a candidaţilor înscrişi pe locurile fără taxă - admitere licenţă, sesiunea 2011</t>
  </si>
  <si>
    <t>Ingineria mediului</t>
  </si>
  <si>
    <t>Biologie</t>
  </si>
  <si>
    <t>Contabilitate</t>
  </si>
  <si>
    <t>Inginerie chimică</t>
  </si>
  <si>
    <t>Inginerie mecanică</t>
  </si>
  <si>
    <t>Mecatronică şi robotică</t>
  </si>
  <si>
    <t>Informatică</t>
  </si>
  <si>
    <t>FȘMSS</t>
  </si>
  <si>
    <t>m</t>
  </si>
  <si>
    <t>Filologie</t>
  </si>
  <si>
    <t>Știința sportului și educației fizice</t>
  </si>
  <si>
    <t>Științe ale comunicării</t>
  </si>
  <si>
    <t>b</t>
  </si>
  <si>
    <t>Științe ale educației</t>
  </si>
  <si>
    <t>Cap</t>
  </si>
  <si>
    <t>Administrarea afacerilor</t>
  </si>
  <si>
    <t>r</t>
  </si>
  <si>
    <t>Situația înscrierilor sesiunea 1</t>
  </si>
  <si>
    <t>Studii universitare de master</t>
  </si>
  <si>
    <t>Inginerie energetică</t>
  </si>
  <si>
    <t>Calculatoare și tehn. info.</t>
  </si>
  <si>
    <t>Total
general</t>
  </si>
  <si>
    <t>Total
gen</t>
  </si>
  <si>
    <t>Științe Economice</t>
  </si>
  <si>
    <t>a</t>
  </si>
  <si>
    <t>Total la 09.07.2024</t>
  </si>
  <si>
    <t>Enologie, somelierie și ecoturism - (-/ -)</t>
  </si>
  <si>
    <t>Managementul securității și sănătății în muncă - (-/ -)</t>
  </si>
  <si>
    <t>Total la 10.07.2024</t>
  </si>
  <si>
    <t>Total la 11.07.2024</t>
  </si>
  <si>
    <t>Total la 12.07.2024</t>
  </si>
  <si>
    <t>Total la 13.07.2024</t>
  </si>
  <si>
    <t>Total la 15.07.2024</t>
  </si>
  <si>
    <t>Total la 16.07.2024</t>
  </si>
  <si>
    <t>Total la 17.07.2024</t>
  </si>
  <si>
    <t>Total la 18.07.2024</t>
  </si>
  <si>
    <t>Total la 19.07.2024</t>
  </si>
  <si>
    <t>Total la 20.07.2024</t>
  </si>
  <si>
    <t>Total la 22.07.2024</t>
  </si>
  <si>
    <t>Total la 23.07.2024</t>
  </si>
  <si>
    <t>Total la 24.07.2024</t>
  </si>
  <si>
    <t>Total la 25.07.2024</t>
  </si>
  <si>
    <t>Situația cumulativă a înscrierilor în prima sesiune de admitere iulie 2024 (8-25.07.2024)</t>
  </si>
  <si>
    <t>ft - fără taxă, subvenţie de la buget, pentru români; r - fără taxă, subvenție de la buget pentru rromi; a - fără taxă, pentru candidații</t>
  </si>
  <si>
    <t>care se încadrează la Art. 128, alin. 8 din Legea învățământului superior 199/2023;</t>
  </si>
  <si>
    <t>ct - cu taxă, cu plata taxelor de şcolarizare; m - locuri pentru românii de pretutindeni, din care b - locuri cu bursă</t>
  </si>
  <si>
    <t>Comunicare în spațiul public 9,60 (7,75/ 7,09)</t>
  </si>
  <si>
    <t>Strategii inovative în educație 9,82 ( 9,31/ 6,76)</t>
  </si>
  <si>
    <t xml:space="preserve">Cultură și literatură română 9,47 (8,02/ 8,69) </t>
  </si>
  <si>
    <t>Limba engleză. Practici de comunicare 9,28 (7,38/ 6,92)</t>
  </si>
  <si>
    <t>Limba franceză. Practici de comunicare 9,25 (8,15/ 7,09)</t>
  </si>
  <si>
    <t>Programul de studiu de master acreditat. Cea mai mare medie (ultima medie din anul 2023; fără taxă - ft (locuri rromi)/ cu taxă - ct)</t>
  </si>
  <si>
    <t>Informatică aplicată în științe și tehnologie 9,70 (8,10/ 6,00)</t>
  </si>
  <si>
    <t>Biologie medicală 9,82 (7,31/ 6,10)</t>
  </si>
  <si>
    <t>Valorificarea resurselor biologice şi protecţia mediului 9,55 (6,64/ -)</t>
  </si>
  <si>
    <t>Chimia moleculelor bioactive - obţinere, valorificare, controlul şi asigurarea calităţii  10 (7,66/ -)</t>
  </si>
  <si>
    <t>Echipamente şi tehnologii moderne în energetică 10 (7,80/ 8,91)</t>
  </si>
  <si>
    <t>Ştiinţa şi ingineria produselor alimentare ecologice 10 (6,60/ 8,56)</t>
  </si>
  <si>
    <t>Tehnologia informației aplicată în industrie 10 (6,87/ 8,33)</t>
  </si>
  <si>
    <t>Managementul exploatării echipamentelor de proces 10 (6,25/ -)</t>
  </si>
  <si>
    <t>Strategii în asigurarea calităţii în industrie 10 (6,66/ -)</t>
  </si>
  <si>
    <t>Managementul fabricaţiei produselor industriale 9,16 (6,74/ -)</t>
  </si>
  <si>
    <t>Mecatronică avansată 8,75 (6,91/ 7,83)</t>
  </si>
  <si>
    <t>Managementul protecţiei mediului în industrie 9,00 (7,00/ 8,75)</t>
  </si>
  <si>
    <t>Managementul sistemelor industriale de producţie şi servicii 10 (7,81/ -)</t>
  </si>
  <si>
    <t>Activităţi motrice curriculare şi de timp liber 8,92 (8,04/ 6,45)</t>
  </si>
  <si>
    <t>Kinetoterapia în educarea şi reeducarea funcţională 8,90 (7,79/ 6,35)</t>
  </si>
  <si>
    <t>Performanţă sportivă 8,65 (6,42/ 7,22)</t>
  </si>
  <si>
    <t>Managementul și administrarea afacerilor mici și mijlocii 10 (8,53 (6,76-r)/ 6,23)</t>
  </si>
  <si>
    <t>Contabilitate, audit şi expertiză contabilă 9,95 (8,93/ 6,11)</t>
  </si>
  <si>
    <t>Marketing şi comunicare în afaceri 9,80 (9,05/ 7,10)</t>
  </si>
  <si>
    <t>de Științe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</si>
</sst>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8]d\-mmm;@"/>
  </numFmts>
  <fonts count="1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5" fillId="0" borderId="0"/>
    <xf numFmtId="0" fontId="14" fillId="0" borderId="0"/>
    <xf numFmtId="0" fontId="3" fillId="0" borderId="0"/>
    <xf numFmtId="0" fontId="2" fillId="0" borderId="0"/>
    <xf numFmtId="0" fontId="1" fillId="0" borderId="0"/>
  </cellStyleXfs>
  <cellXfs count="332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right"/>
    </xf>
    <xf numFmtId="0" fontId="4" fillId="0" borderId="14" xfId="0" applyFont="1" applyBorder="1" applyAlignment="1">
      <alignment horizontal="center" vertical="center" shrinkToFit="1"/>
    </xf>
    <xf numFmtId="0" fontId="8" fillId="0" borderId="0" xfId="0" applyFont="1"/>
    <xf numFmtId="0" fontId="8" fillId="0" borderId="0" xfId="0" applyFont="1" applyAlignment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0" xfId="0" applyAlignment="1"/>
    <xf numFmtId="0" fontId="0" fillId="0" borderId="15" xfId="0" applyBorder="1" applyAlignment="1">
      <alignment horizontal="right"/>
    </xf>
    <xf numFmtId="0" fontId="4" fillId="0" borderId="0" xfId="0" applyFont="1" applyAlignment="1">
      <alignment readingOrder="1"/>
    </xf>
    <xf numFmtId="0" fontId="4" fillId="0" borderId="0" xfId="0" applyFont="1" applyFill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Border="1"/>
    <xf numFmtId="0" fontId="4" fillId="0" borderId="11" xfId="0" applyFont="1" applyBorder="1" applyAlignment="1">
      <alignment horizontal="center" vertical="justify" wrapText="1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4" fillId="0" borderId="23" xfId="0" applyFont="1" applyBorder="1" applyAlignment="1">
      <alignment horizontal="center"/>
    </xf>
    <xf numFmtId="0" fontId="0" fillId="0" borderId="15" xfId="0" applyFill="1" applyBorder="1"/>
    <xf numFmtId="0" fontId="0" fillId="4" borderId="15" xfId="0" applyFill="1" applyBorder="1"/>
    <xf numFmtId="0" fontId="10" fillId="2" borderId="5" xfId="0" applyFont="1" applyFill="1" applyBorder="1" applyAlignment="1">
      <alignment horizontal="center" shrinkToFit="1"/>
    </xf>
    <xf numFmtId="0" fontId="10" fillId="2" borderId="6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6" borderId="4" xfId="0" applyFont="1" applyFill="1" applyBorder="1"/>
    <xf numFmtId="0" fontId="6" fillId="6" borderId="5" xfId="0" applyFont="1" applyFill="1" applyBorder="1"/>
    <xf numFmtId="0" fontId="6" fillId="6" borderId="24" xfId="0" applyFont="1" applyFill="1" applyBorder="1" applyAlignment="1">
      <alignment horizontal="center"/>
    </xf>
    <xf numFmtId="0" fontId="6" fillId="6" borderId="15" xfId="0" applyFont="1" applyFill="1" applyBorder="1"/>
    <xf numFmtId="0" fontId="6" fillId="6" borderId="0" xfId="0" applyFont="1" applyFill="1"/>
    <xf numFmtId="0" fontId="4" fillId="5" borderId="15" xfId="0" applyFont="1" applyFill="1" applyBorder="1"/>
    <xf numFmtId="0" fontId="4" fillId="5" borderId="15" xfId="0" applyFont="1" applyFill="1" applyBorder="1" applyAlignment="1">
      <alignment horizontal="right"/>
    </xf>
    <xf numFmtId="0" fontId="6" fillId="5" borderId="15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10" fillId="6" borderId="25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right"/>
    </xf>
    <xf numFmtId="0" fontId="6" fillId="4" borderId="15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right"/>
    </xf>
    <xf numFmtId="0" fontId="6" fillId="4" borderId="15" xfId="0" applyFont="1" applyFill="1" applyBorder="1" applyAlignment="1">
      <alignment horizontal="center"/>
    </xf>
    <xf numFmtId="0" fontId="6" fillId="0" borderId="15" xfId="0" applyFont="1" applyBorder="1"/>
    <xf numFmtId="0" fontId="6" fillId="4" borderId="15" xfId="0" applyFont="1" applyFill="1" applyBorder="1" applyAlignment="1">
      <alignment horizontal="right"/>
    </xf>
    <xf numFmtId="0" fontId="11" fillId="4" borderId="15" xfId="0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0" fontId="10" fillId="0" borderId="15" xfId="0" applyFont="1" applyBorder="1" applyAlignment="1">
      <alignment horizontal="center"/>
    </xf>
    <xf numFmtId="0" fontId="6" fillId="5" borderId="15" xfId="0" applyFont="1" applyFill="1" applyBorder="1"/>
    <xf numFmtId="0" fontId="4" fillId="0" borderId="15" xfId="0" applyFont="1" applyBorder="1"/>
    <xf numFmtId="0" fontId="10" fillId="5" borderId="15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right"/>
    </xf>
    <xf numFmtId="0" fontId="11" fillId="0" borderId="15" xfId="0" applyFont="1" applyBorder="1" applyAlignment="1">
      <alignment horizontal="center"/>
    </xf>
    <xf numFmtId="0" fontId="6" fillId="3" borderId="15" xfId="0" applyFont="1" applyFill="1" applyBorder="1"/>
    <xf numFmtId="0" fontId="7" fillId="3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right"/>
    </xf>
    <xf numFmtId="0" fontId="6" fillId="3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right"/>
    </xf>
    <xf numFmtId="0" fontId="11" fillId="3" borderId="15" xfId="0" applyFont="1" applyFill="1" applyBorder="1" applyAlignment="1">
      <alignment horizontal="center"/>
    </xf>
    <xf numFmtId="0" fontId="6" fillId="0" borderId="27" xfId="0" applyFont="1" applyBorder="1"/>
    <xf numFmtId="0" fontId="6" fillId="0" borderId="28" xfId="0" applyFont="1" applyBorder="1" applyAlignment="1">
      <alignment vertical="center" wrapText="1"/>
    </xf>
    <xf numFmtId="0" fontId="6" fillId="0" borderId="29" xfId="0" applyFont="1" applyBorder="1"/>
    <xf numFmtId="0" fontId="6" fillId="0" borderId="30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12" fillId="3" borderId="15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right"/>
    </xf>
    <xf numFmtId="0" fontId="12" fillId="5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 shrinkToFit="1"/>
    </xf>
    <xf numFmtId="0" fontId="12" fillId="6" borderId="15" xfId="0" applyFont="1" applyFill="1" applyBorder="1" applyAlignment="1">
      <alignment horizontal="right"/>
    </xf>
    <xf numFmtId="0" fontId="12" fillId="6" borderId="1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0" fillId="0" borderId="15" xfId="0" applyFont="1" applyBorder="1" applyAlignment="1">
      <alignment horizontal="center" shrinkToFit="1"/>
    </xf>
    <xf numFmtId="0" fontId="10" fillId="3" borderId="15" xfId="0" applyFont="1" applyFill="1" applyBorder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shrinkToFit="1"/>
    </xf>
    <xf numFmtId="0" fontId="12" fillId="2" borderId="1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4" borderId="15" xfId="0" applyFont="1" applyFill="1" applyBorder="1"/>
    <xf numFmtId="0" fontId="4" fillId="4" borderId="15" xfId="0" applyFont="1" applyFill="1" applyBorder="1" applyAlignment="1">
      <alignment horizontal="center"/>
    </xf>
    <xf numFmtId="0" fontId="4" fillId="3" borderId="15" xfId="0" applyFont="1" applyFill="1" applyBorder="1"/>
    <xf numFmtId="0" fontId="4" fillId="3" borderId="15" xfId="0" applyFont="1" applyFill="1" applyBorder="1" applyAlignment="1">
      <alignment horizontal="center"/>
    </xf>
    <xf numFmtId="0" fontId="4" fillId="0" borderId="15" xfId="0" applyFont="1" applyBorder="1" applyAlignment="1">
      <alignment vertical="center" wrapText="1"/>
    </xf>
    <xf numFmtId="0" fontId="4" fillId="2" borderId="15" xfId="0" applyFont="1" applyFill="1" applyBorder="1"/>
    <xf numFmtId="1" fontId="6" fillId="0" borderId="1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5" borderId="34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5" borderId="37" xfId="0" applyFont="1" applyFill="1" applyBorder="1"/>
    <xf numFmtId="0" fontId="4" fillId="0" borderId="37" xfId="0" applyFont="1" applyBorder="1"/>
    <xf numFmtId="0" fontId="4" fillId="0" borderId="32" xfId="0" applyFont="1" applyBorder="1" applyAlignment="1">
      <alignment horizontal="center"/>
    </xf>
    <xf numFmtId="0" fontId="4" fillId="4" borderId="37" xfId="0" applyFont="1" applyFill="1" applyBorder="1"/>
    <xf numFmtId="0" fontId="4" fillId="4" borderId="32" xfId="0" applyFont="1" applyFill="1" applyBorder="1" applyAlignment="1">
      <alignment horizontal="center"/>
    </xf>
    <xf numFmtId="0" fontId="4" fillId="3" borderId="37" xfId="0" applyFont="1" applyFill="1" applyBorder="1"/>
    <xf numFmtId="0" fontId="4" fillId="3" borderId="32" xfId="0" applyFont="1" applyFill="1" applyBorder="1" applyAlignment="1">
      <alignment horizontal="center"/>
    </xf>
    <xf numFmtId="0" fontId="4" fillId="0" borderId="37" xfId="0" applyFont="1" applyBorder="1" applyAlignment="1">
      <alignment vertical="center" wrapText="1"/>
    </xf>
    <xf numFmtId="0" fontId="4" fillId="2" borderId="38" xfId="0" applyFont="1" applyFill="1" applyBorder="1"/>
    <xf numFmtId="0" fontId="12" fillId="2" borderId="39" xfId="0" applyFont="1" applyFill="1" applyBorder="1"/>
    <xf numFmtId="0" fontId="4" fillId="2" borderId="39" xfId="0" applyFont="1" applyFill="1" applyBorder="1"/>
    <xf numFmtId="0" fontId="12" fillId="2" borderId="39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12" fillId="6" borderId="15" xfId="0" applyFont="1" applyFill="1" applyBorder="1"/>
    <xf numFmtId="0" fontId="13" fillId="7" borderId="0" xfId="0" applyFont="1" applyFill="1"/>
    <xf numFmtId="0" fontId="13" fillId="7" borderId="0" xfId="0" applyFont="1" applyFill="1" applyAlignment="1">
      <alignment horizontal="left"/>
    </xf>
    <xf numFmtId="0" fontId="13" fillId="7" borderId="0" xfId="0" applyFont="1" applyFill="1" applyBorder="1"/>
    <xf numFmtId="0" fontId="13" fillId="7" borderId="42" xfId="0" applyFont="1" applyFill="1" applyBorder="1"/>
    <xf numFmtId="0" fontId="13" fillId="7" borderId="41" xfId="0" applyFont="1" applyFill="1" applyBorder="1" applyAlignment="1">
      <alignment vertical="center" wrapText="1"/>
    </xf>
    <xf numFmtId="0" fontId="13" fillId="7" borderId="43" xfId="0" applyFont="1" applyFill="1" applyBorder="1"/>
    <xf numFmtId="0" fontId="13" fillId="7" borderId="44" xfId="0" applyFont="1" applyFill="1" applyBorder="1" applyAlignment="1">
      <alignment horizontal="center"/>
    </xf>
    <xf numFmtId="0" fontId="13" fillId="7" borderId="7" xfId="0" applyFont="1" applyFill="1" applyBorder="1"/>
    <xf numFmtId="0" fontId="13" fillId="7" borderId="44" xfId="0" applyFont="1" applyFill="1" applyBorder="1" applyAlignment="1">
      <alignment vertical="center" wrapText="1"/>
    </xf>
    <xf numFmtId="0" fontId="13" fillId="7" borderId="8" xfId="0" applyFont="1" applyFill="1" applyBorder="1" applyAlignment="1">
      <alignment horizontal="right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3" fillId="7" borderId="28" xfId="0" applyFont="1" applyFill="1" applyBorder="1"/>
    <xf numFmtId="0" fontId="13" fillId="7" borderId="43" xfId="0" applyFont="1" applyFill="1" applyBorder="1" applyAlignment="1">
      <alignment horizontal="center"/>
    </xf>
    <xf numFmtId="0" fontId="13" fillId="7" borderId="45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right" vertical="center"/>
    </xf>
    <xf numFmtId="0" fontId="13" fillId="7" borderId="9" xfId="0" applyFont="1" applyFill="1" applyBorder="1" applyAlignment="1">
      <alignment horizontal="right" vertical="center"/>
    </xf>
    <xf numFmtId="0" fontId="13" fillId="7" borderId="11" xfId="0" applyFont="1" applyFill="1" applyBorder="1" applyAlignment="1">
      <alignment horizontal="right" vertical="center"/>
    </xf>
    <xf numFmtId="0" fontId="13" fillId="7" borderId="41" xfId="0" applyFont="1" applyFill="1" applyBorder="1" applyAlignment="1">
      <alignment horizontal="right" vertical="center"/>
    </xf>
    <xf numFmtId="0" fontId="13" fillId="7" borderId="42" xfId="0" applyFont="1" applyFill="1" applyBorder="1" applyAlignment="1">
      <alignment horizontal="right" vertical="center"/>
    </xf>
    <xf numFmtId="0" fontId="13" fillId="7" borderId="46" xfId="0" applyFont="1" applyFill="1" applyBorder="1" applyAlignment="1">
      <alignment horizontal="right" vertical="center"/>
    </xf>
    <xf numFmtId="0" fontId="13" fillId="7" borderId="47" xfId="0" applyFont="1" applyFill="1" applyBorder="1" applyAlignment="1">
      <alignment horizontal="right" vertical="center"/>
    </xf>
    <xf numFmtId="0" fontId="13" fillId="7" borderId="43" xfId="0" applyFont="1" applyFill="1" applyBorder="1" applyAlignment="1">
      <alignment horizontal="right" vertical="center" shrinkToFit="1"/>
    </xf>
    <xf numFmtId="0" fontId="13" fillId="7" borderId="44" xfId="0" applyFont="1" applyFill="1" applyBorder="1" applyAlignment="1">
      <alignment horizontal="right" vertical="center" shrinkToFit="1"/>
    </xf>
    <xf numFmtId="0" fontId="13" fillId="7" borderId="45" xfId="0" applyFont="1" applyFill="1" applyBorder="1" applyAlignment="1">
      <alignment horizontal="right" vertical="center" shrinkToFit="1"/>
    </xf>
    <xf numFmtId="0" fontId="13" fillId="7" borderId="25" xfId="0" applyFont="1" applyFill="1" applyBorder="1" applyAlignment="1">
      <alignment horizontal="right" vertical="center"/>
    </xf>
    <xf numFmtId="0" fontId="13" fillId="7" borderId="28" xfId="0" applyFont="1" applyFill="1" applyBorder="1" applyAlignment="1">
      <alignment horizontal="right" vertical="center" shrinkToFit="1"/>
    </xf>
    <xf numFmtId="0" fontId="13" fillId="7" borderId="29" xfId="0" applyFont="1" applyFill="1" applyBorder="1" applyAlignment="1">
      <alignment horizontal="right" vertical="center" shrinkToFit="1"/>
    </xf>
    <xf numFmtId="0" fontId="13" fillId="7" borderId="30" xfId="0" applyFont="1" applyFill="1" applyBorder="1" applyAlignment="1">
      <alignment horizontal="right" vertical="center" shrinkToFit="1"/>
    </xf>
    <xf numFmtId="0" fontId="13" fillId="7" borderId="26" xfId="0" applyFont="1" applyFill="1" applyBorder="1" applyAlignment="1">
      <alignment horizontal="right" vertical="center"/>
    </xf>
    <xf numFmtId="0" fontId="13" fillId="7" borderId="16" xfId="0" applyFont="1" applyFill="1" applyBorder="1" applyAlignment="1">
      <alignment horizontal="right" vertical="center"/>
    </xf>
    <xf numFmtId="0" fontId="13" fillId="7" borderId="48" xfId="0" applyFont="1" applyFill="1" applyBorder="1" applyAlignment="1">
      <alignment horizontal="right" vertical="center"/>
    </xf>
    <xf numFmtId="0" fontId="13" fillId="7" borderId="49" xfId="0" applyFont="1" applyFill="1" applyBorder="1" applyAlignment="1">
      <alignment horizontal="right" vertical="center"/>
    </xf>
    <xf numFmtId="0" fontId="13" fillId="7" borderId="44" xfId="0" applyFont="1" applyFill="1" applyBorder="1" applyAlignment="1">
      <alignment horizontal="left"/>
    </xf>
    <xf numFmtId="0" fontId="13" fillId="7" borderId="1" xfId="0" applyFont="1" applyFill="1" applyBorder="1"/>
    <xf numFmtId="0" fontId="13" fillId="7" borderId="2" xfId="0" applyFont="1" applyFill="1" applyBorder="1" applyAlignment="1">
      <alignment horizontal="right" vertical="center"/>
    </xf>
    <xf numFmtId="0" fontId="13" fillId="7" borderId="1" xfId="0" applyFont="1" applyFill="1" applyBorder="1" applyAlignment="1">
      <alignment horizontal="right" vertical="center"/>
    </xf>
    <xf numFmtId="0" fontId="13" fillId="7" borderId="3" xfId="0" applyFont="1" applyFill="1" applyBorder="1" applyAlignment="1">
      <alignment horizontal="right" vertical="center"/>
    </xf>
    <xf numFmtId="0" fontId="13" fillId="7" borderId="50" xfId="0" applyFont="1" applyFill="1" applyBorder="1" applyAlignment="1">
      <alignment horizontal="right" vertical="center"/>
    </xf>
    <xf numFmtId="0" fontId="13" fillId="7" borderId="51" xfId="0" applyFont="1" applyFill="1" applyBorder="1"/>
    <xf numFmtId="0" fontId="13" fillId="7" borderId="53" xfId="0" applyFont="1" applyFill="1" applyBorder="1" applyAlignment="1">
      <alignment horizontal="right" vertical="center"/>
    </xf>
    <xf numFmtId="14" fontId="13" fillId="7" borderId="0" xfId="0" applyNumberFormat="1" applyFont="1" applyFill="1" applyAlignment="1">
      <alignment horizontal="right"/>
    </xf>
    <xf numFmtId="0" fontId="13" fillId="7" borderId="0" xfId="0" applyFont="1" applyFill="1" applyAlignment="1">
      <alignment horizontal="right"/>
    </xf>
    <xf numFmtId="0" fontId="13" fillId="0" borderId="41" xfId="0" applyFont="1" applyBorder="1" applyAlignment="1">
      <alignment horizontal="right" vertical="center" wrapText="1"/>
    </xf>
    <xf numFmtId="0" fontId="13" fillId="7" borderId="44" xfId="0" applyFont="1" applyFill="1" applyBorder="1" applyAlignment="1">
      <alignment horizontal="right"/>
    </xf>
    <xf numFmtId="0" fontId="13" fillId="7" borderId="41" xfId="0" applyFont="1" applyFill="1" applyBorder="1" applyAlignment="1">
      <alignment horizontal="right" vertical="center" wrapText="1"/>
    </xf>
    <xf numFmtId="0" fontId="13" fillId="7" borderId="29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center"/>
    </xf>
    <xf numFmtId="0" fontId="13" fillId="7" borderId="14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2" xfId="0" applyFont="1" applyFill="1" applyBorder="1" applyAlignment="1">
      <alignment horizontal="right" wrapText="1"/>
    </xf>
    <xf numFmtId="0" fontId="13" fillId="7" borderId="42" xfId="0" applyFont="1" applyFill="1" applyBorder="1" applyAlignment="1">
      <alignment horizontal="right"/>
    </xf>
    <xf numFmtId="0" fontId="13" fillId="7" borderId="8" xfId="0" applyFont="1" applyFill="1" applyBorder="1" applyAlignment="1">
      <alignment vertical="center" wrapText="1"/>
    </xf>
    <xf numFmtId="0" fontId="13" fillId="7" borderId="58" xfId="0" applyFont="1" applyFill="1" applyBorder="1" applyAlignment="1">
      <alignment horizontal="center"/>
    </xf>
    <xf numFmtId="0" fontId="13" fillId="7" borderId="59" xfId="0" applyFont="1" applyFill="1" applyBorder="1" applyAlignment="1">
      <alignment horizontal="right" vertical="center"/>
    </xf>
    <xf numFmtId="0" fontId="13" fillId="7" borderId="19" xfId="0" applyFont="1" applyFill="1" applyBorder="1" applyAlignment="1">
      <alignment horizontal="right" vertical="center"/>
    </xf>
    <xf numFmtId="0" fontId="13" fillId="7" borderId="56" xfId="0" applyFont="1" applyFill="1" applyBorder="1" applyAlignment="1">
      <alignment horizontal="right"/>
    </xf>
    <xf numFmtId="0" fontId="13" fillId="7" borderId="22" xfId="0" applyFont="1" applyFill="1" applyBorder="1" applyAlignment="1">
      <alignment horizontal="right"/>
    </xf>
    <xf numFmtId="0" fontId="13" fillId="7" borderId="55" xfId="0" applyFont="1" applyFill="1" applyBorder="1" applyAlignment="1">
      <alignment horizontal="right"/>
    </xf>
    <xf numFmtId="0" fontId="13" fillId="7" borderId="57" xfId="0" applyFont="1" applyFill="1" applyBorder="1" applyAlignment="1">
      <alignment horizontal="right"/>
    </xf>
    <xf numFmtId="0" fontId="13" fillId="7" borderId="13" xfId="0" applyFont="1" applyFill="1" applyBorder="1" applyAlignment="1"/>
    <xf numFmtId="0" fontId="13" fillId="7" borderId="60" xfId="0" applyFont="1" applyFill="1" applyBorder="1" applyAlignment="1"/>
    <xf numFmtId="0" fontId="13" fillId="7" borderId="5" xfId="0" applyFont="1" applyFill="1" applyBorder="1" applyAlignment="1"/>
    <xf numFmtId="0" fontId="13" fillId="7" borderId="61" xfId="0" applyFont="1" applyFill="1" applyBorder="1" applyAlignment="1"/>
    <xf numFmtId="0" fontId="13" fillId="7" borderId="51" xfId="0" applyFont="1" applyFill="1" applyBorder="1" applyAlignment="1">
      <alignment horizontal="right" wrapText="1"/>
    </xf>
    <xf numFmtId="0" fontId="13" fillId="7" borderId="41" xfId="0" applyFont="1" applyFill="1" applyBorder="1" applyAlignment="1">
      <alignment horizontal="right"/>
    </xf>
    <xf numFmtId="0" fontId="13" fillId="7" borderId="8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right" vertical="center" wrapText="1"/>
    </xf>
    <xf numFmtId="0" fontId="13" fillId="7" borderId="52" xfId="0" applyFont="1" applyFill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7" borderId="1" xfId="0" applyFont="1" applyFill="1" applyBorder="1" applyAlignment="1">
      <alignment horizontal="right"/>
    </xf>
    <xf numFmtId="0" fontId="13" fillId="7" borderId="46" xfId="0" applyFont="1" applyFill="1" applyBorder="1" applyAlignment="1">
      <alignment horizontal="right" vertical="center" shrinkToFit="1"/>
    </xf>
    <xf numFmtId="0" fontId="13" fillId="7" borderId="56" xfId="0" applyFont="1" applyFill="1" applyBorder="1" applyAlignment="1">
      <alignment horizontal="right" vertical="center"/>
    </xf>
    <xf numFmtId="0" fontId="13" fillId="7" borderId="22" xfId="0" applyFont="1" applyFill="1" applyBorder="1" applyAlignment="1">
      <alignment horizontal="right" vertical="center"/>
    </xf>
    <xf numFmtId="0" fontId="13" fillId="7" borderId="55" xfId="0" applyFont="1" applyFill="1" applyBorder="1" applyAlignment="1">
      <alignment horizontal="right" vertical="center"/>
    </xf>
    <xf numFmtId="0" fontId="13" fillId="7" borderId="57" xfId="0" applyFont="1" applyFill="1" applyBorder="1" applyAlignment="1">
      <alignment horizontal="right" vertical="center"/>
    </xf>
    <xf numFmtId="0" fontId="13" fillId="0" borderId="41" xfId="0" applyFont="1" applyBorder="1" applyAlignment="1">
      <alignment horizontal="left" vertical="center" wrapText="1"/>
    </xf>
    <xf numFmtId="0" fontId="13" fillId="7" borderId="8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shrinkToFit="1"/>
    </xf>
    <xf numFmtId="0" fontId="13" fillId="7" borderId="8" xfId="0" applyFont="1" applyFill="1" applyBorder="1" applyAlignment="1">
      <alignment horizontal="left" vertical="center" shrinkToFit="1"/>
    </xf>
    <xf numFmtId="0" fontId="13" fillId="0" borderId="41" xfId="0" applyFont="1" applyBorder="1" applyAlignment="1">
      <alignment horizontal="left" vertical="center" shrinkToFit="1"/>
    </xf>
    <xf numFmtId="0" fontId="13" fillId="7" borderId="41" xfId="0" applyFont="1" applyFill="1" applyBorder="1" applyAlignment="1">
      <alignment horizontal="left" vertical="center"/>
    </xf>
    <xf numFmtId="0" fontId="13" fillId="0" borderId="41" xfId="0" applyFont="1" applyBorder="1" applyAlignment="1">
      <alignment horizontal="left" vertical="center" wrapText="1"/>
    </xf>
    <xf numFmtId="0" fontId="13" fillId="7" borderId="13" xfId="0" applyFont="1" applyFill="1" applyBorder="1"/>
    <xf numFmtId="0" fontId="13" fillId="7" borderId="41" xfId="0" applyFont="1" applyFill="1" applyBorder="1" applyAlignment="1">
      <alignment horizontal="left" vertical="center" wrapText="1"/>
    </xf>
    <xf numFmtId="0" fontId="13" fillId="7" borderId="8" xfId="0" applyFont="1" applyFill="1" applyBorder="1" applyAlignment="1">
      <alignment horizontal="left" vertical="center" wrapText="1" shrinkToFit="1"/>
    </xf>
    <xf numFmtId="0" fontId="4" fillId="7" borderId="41" xfId="0" applyFont="1" applyFill="1" applyBorder="1" applyAlignment="1">
      <alignment horizontal="left" vertical="center" shrinkToFit="1"/>
    </xf>
    <xf numFmtId="0" fontId="16" fillId="0" borderId="41" xfId="0" applyFont="1" applyBorder="1" applyAlignment="1">
      <alignment horizontal="right" vertical="center"/>
    </xf>
    <xf numFmtId="0" fontId="13" fillId="7" borderId="41" xfId="0" applyFont="1" applyFill="1" applyBorder="1" applyAlignment="1">
      <alignment horizontal="right" vertical="center" shrinkToFit="1"/>
    </xf>
    <xf numFmtId="0" fontId="5" fillId="7" borderId="57" xfId="0" applyFont="1" applyFill="1" applyBorder="1" applyAlignment="1">
      <alignment horizontal="right"/>
    </xf>
    <xf numFmtId="0" fontId="13" fillId="0" borderId="41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5" fillId="7" borderId="46" xfId="0" applyFont="1" applyFill="1" applyBorder="1" applyAlignment="1">
      <alignment horizontal="right" vertical="center"/>
    </xf>
    <xf numFmtId="0" fontId="13" fillId="8" borderId="22" xfId="0" applyFont="1" applyFill="1" applyBorder="1" applyAlignment="1">
      <alignment horizontal="right" vertical="center"/>
    </xf>
    <xf numFmtId="0" fontId="13" fillId="8" borderId="59" xfId="0" applyFont="1" applyFill="1" applyBorder="1" applyAlignment="1">
      <alignment horizontal="right" vertical="center"/>
    </xf>
    <xf numFmtId="0" fontId="13" fillId="9" borderId="56" xfId="0" applyFont="1" applyFill="1" applyBorder="1" applyAlignment="1">
      <alignment horizontal="right" vertical="center"/>
    </xf>
    <xf numFmtId="0" fontId="13" fillId="9" borderId="42" xfId="0" applyFont="1" applyFill="1" applyBorder="1" applyAlignment="1">
      <alignment horizontal="right" vertical="center"/>
    </xf>
    <xf numFmtId="0" fontId="13" fillId="9" borderId="55" xfId="0" applyFont="1" applyFill="1" applyBorder="1" applyAlignment="1">
      <alignment horizontal="right" vertical="center"/>
    </xf>
    <xf numFmtId="0" fontId="13" fillId="9" borderId="57" xfId="0" applyFont="1" applyFill="1" applyBorder="1" applyAlignment="1">
      <alignment horizontal="right" vertical="center"/>
    </xf>
    <xf numFmtId="0" fontId="13" fillId="9" borderId="41" xfId="0" applyFont="1" applyFill="1" applyBorder="1" applyAlignment="1">
      <alignment horizontal="right" vertical="center"/>
    </xf>
    <xf numFmtId="0" fontId="13" fillId="9" borderId="46" xfId="0" applyFont="1" applyFill="1" applyBorder="1" applyAlignment="1">
      <alignment horizontal="right" vertical="center"/>
    </xf>
    <xf numFmtId="14" fontId="13" fillId="7" borderId="0" xfId="0" applyNumberFormat="1" applyFont="1" applyFill="1" applyAlignment="1">
      <alignment horizontal="right"/>
    </xf>
    <xf numFmtId="0" fontId="13" fillId="0" borderId="41" xfId="0" applyFont="1" applyBorder="1" applyAlignment="1">
      <alignment horizontal="left" vertical="center" wrapText="1"/>
    </xf>
    <xf numFmtId="0" fontId="13" fillId="9" borderId="22" xfId="0" applyFont="1" applyFill="1" applyBorder="1" applyAlignment="1">
      <alignment horizontal="right" vertical="center"/>
    </xf>
    <xf numFmtId="0" fontId="13" fillId="9" borderId="59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6" fillId="4" borderId="6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4" fillId="0" borderId="62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6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3" fillId="7" borderId="0" xfId="0" applyNumberFormat="1" applyFont="1" applyFill="1" applyAlignment="1">
      <alignment horizontal="right"/>
    </xf>
    <xf numFmtId="0" fontId="13" fillId="7" borderId="0" xfId="0" applyFont="1" applyFill="1" applyAlignment="1">
      <alignment horizontal="right"/>
    </xf>
    <xf numFmtId="164" fontId="13" fillId="7" borderId="7" xfId="0" applyNumberFormat="1" applyFont="1" applyFill="1" applyBorder="1" applyAlignment="1">
      <alignment horizontal="center" shrinkToFit="1"/>
    </xf>
    <xf numFmtId="164" fontId="13" fillId="7" borderId="23" xfId="0" applyNumberFormat="1" applyFont="1" applyFill="1" applyBorder="1" applyAlignment="1">
      <alignment horizontal="center" shrinkToFit="1"/>
    </xf>
    <xf numFmtId="164" fontId="13" fillId="7" borderId="8" xfId="0" applyNumberFormat="1" applyFont="1" applyFill="1" applyBorder="1" applyAlignment="1">
      <alignment horizontal="center" shrinkToFit="1"/>
    </xf>
    <xf numFmtId="164" fontId="13" fillId="7" borderId="9" xfId="0" applyNumberFormat="1" applyFont="1" applyFill="1" applyBorder="1" applyAlignment="1">
      <alignment horizontal="center" shrinkToFi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41" xfId="0" applyFont="1" applyFill="1" applyBorder="1" applyAlignment="1">
      <alignment horizontal="center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/>
    </xf>
    <xf numFmtId="0" fontId="13" fillId="7" borderId="52" xfId="0" applyFont="1" applyFill="1" applyBorder="1" applyAlignment="1">
      <alignment horizontal="center" vertical="center" wrapText="1"/>
    </xf>
    <xf numFmtId="0" fontId="13" fillId="7" borderId="66" xfId="0" applyFont="1" applyFill="1" applyBorder="1" applyAlignment="1">
      <alignment horizontal="left" vertical="center" wrapText="1"/>
    </xf>
    <xf numFmtId="0" fontId="13" fillId="7" borderId="55" xfId="0" applyFont="1" applyFill="1" applyBorder="1" applyAlignment="1">
      <alignment horizontal="left" vertical="center" wrapText="1"/>
    </xf>
    <xf numFmtId="0" fontId="13" fillId="7" borderId="52" xfId="0" applyFont="1" applyFill="1" applyBorder="1" applyAlignment="1">
      <alignment horizontal="left" vertical="center" wrapText="1"/>
    </xf>
    <xf numFmtId="0" fontId="13" fillId="7" borderId="11" xfId="0" applyFont="1" applyFill="1" applyBorder="1" applyAlignment="1">
      <alignment horizontal="center" wrapText="1"/>
    </xf>
    <xf numFmtId="0" fontId="13" fillId="7" borderId="50" xfId="0" applyFont="1" applyFill="1" applyBorder="1" applyAlignment="1">
      <alignment horizontal="center" wrapText="1"/>
    </xf>
    <xf numFmtId="0" fontId="13" fillId="7" borderId="7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3" fillId="7" borderId="8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55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7" borderId="66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13" fillId="0" borderId="2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center" wrapText="1"/>
    </xf>
    <xf numFmtId="0" fontId="4" fillId="0" borderId="68" xfId="0" applyFont="1" applyBorder="1" applyAlignment="1">
      <alignment horizontal="center" wrapText="1"/>
    </xf>
    <xf numFmtId="0" fontId="4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4" borderId="62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2" fillId="0" borderId="6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2" fillId="7" borderId="62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2" xfId="3"/>
    <cellStyle name="Normal 2 3" xfId="4"/>
    <cellStyle name="Normal 2 4" xfId="5"/>
    <cellStyle name="Normal 3" xfId="2"/>
  </cellStyles>
  <dxfs count="7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1104582843713305E-2"/>
          <c:y val="4.4326317885496146E-2"/>
          <c:w val="0.86016451233842572"/>
          <c:h val="0.87588804141740351"/>
        </c:manualLayout>
      </c:layout>
      <c:bar3D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452-4520-99A0-456348054F5A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52-4520-99A0-456348054F5A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52-4520-99A0-456348054F5A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452-4520-99A0-456348054F5A}"/>
              </c:ext>
            </c:extLst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452-4520-99A0-456348054F5A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452-4520-99A0-456348054F5A}"/>
              </c:ext>
            </c:extLst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452-4520-99A0-456348054F5A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452-4520-99A0-456348054F5A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452-4520-99A0-456348054F5A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452-4520-99A0-456348054F5A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452-4520-99A0-456348054F5A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452-4520-99A0-456348054F5A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2452-4520-99A0-456348054F5A}"/>
              </c:ext>
            </c:extLst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2452-4520-99A0-456348054F5A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2452-4520-99A0-456348054F5A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2452-4520-99A0-456348054F5A}"/>
              </c:ext>
            </c:extLst>
          </c:dPt>
          <c:dPt>
            <c:idx val="16"/>
            <c:invertIfNegative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2452-4520-99A0-456348054F5A}"/>
              </c:ext>
            </c:extLst>
          </c:dPt>
          <c:dPt>
            <c:idx val="17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2452-4520-99A0-456348054F5A}"/>
              </c:ext>
            </c:extLst>
          </c:dPt>
          <c:dPt>
            <c:idx val="1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2452-4520-99A0-456348054F5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2452-4520-99A0-456348054F5A}"/>
              </c:ext>
            </c:extLst>
          </c:dPt>
          <c:dPt>
            <c:idx val="2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2452-4520-99A0-456348054F5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ID!$F$40:$AJ$40</c:f>
              <c:numCache>
                <c:formatCode>General</c:formatCode>
                <c:ptCount val="21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7</c:v>
                </c:pt>
                <c:pt idx="9">
                  <c:v>11</c:v>
                </c:pt>
                <c:pt idx="10">
                  <c:v>20</c:v>
                </c:pt>
                <c:pt idx="11">
                  <c:v>20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2452-4520-99A0-456348054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173184"/>
        <c:axId val="192174720"/>
        <c:axId val="0"/>
      </c:bar3DChart>
      <c:catAx>
        <c:axId val="1921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17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17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17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6994854701449361E-2"/>
          <c:y val="4.1916249368936696E-2"/>
          <c:w val="0.924871051291701"/>
          <c:h val="0.86626915362469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Taxă!$F$41:$AM$41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8</c:v>
                </c:pt>
                <c:pt idx="14">
                  <c:v>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6-4D9F-A5DB-C424ECD2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713984"/>
        <c:axId val="226715520"/>
        <c:axId val="0"/>
      </c:bar3DChart>
      <c:catAx>
        <c:axId val="22671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671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71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6713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71214605617115E-2"/>
          <c:y val="5.1188345510620348E-2"/>
          <c:w val="0.91078177129532034"/>
          <c:h val="0.85740478730289083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FA-4DD5-A09B-0D03A1DC00DD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FA-4DD5-A09B-0D03A1DC00DD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FA-4DD5-A09B-0D03A1DC00DD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FA-4DD5-A09B-0D03A1DC00DD}"/>
              </c:ext>
            </c:extLst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3FA-4DD5-A09B-0D03A1DC00DD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3FA-4DD5-A09B-0D03A1DC00DD}"/>
              </c:ext>
            </c:extLst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3FA-4DD5-A09B-0D03A1DC00DD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3FA-4DD5-A09B-0D03A1DC00DD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3FA-4DD5-A09B-0D03A1DC00DD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3FA-4DD5-A09B-0D03A1DC00DD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3FA-4DD5-A09B-0D03A1DC00DD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3FA-4DD5-A09B-0D03A1DC00DD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3FA-4DD5-A09B-0D03A1DC00DD}"/>
              </c:ext>
            </c:extLst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3FA-4DD5-A09B-0D03A1DC00DD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3FA-4DD5-A09B-0D03A1DC00DD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A3FA-4DD5-A09B-0D03A1DC00DD}"/>
              </c:ext>
            </c:extLst>
          </c:dPt>
          <c:dPt>
            <c:idx val="16"/>
            <c:invertIfNegative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A3FA-4DD5-A09B-0D03A1DC00DD}"/>
              </c:ext>
            </c:extLst>
          </c:dPt>
          <c:dPt>
            <c:idx val="17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A3FA-4DD5-A09B-0D03A1DC00DD}"/>
              </c:ext>
            </c:extLst>
          </c:dPt>
          <c:dPt>
            <c:idx val="1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A3FA-4DD5-A09B-0D03A1DC00D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A3FA-4DD5-A09B-0D03A1DC00DD}"/>
              </c:ext>
            </c:extLst>
          </c:dPt>
          <c:dPt>
            <c:idx val="2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A3FA-4DD5-A09B-0D03A1DC00D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3FA-4DD5-A09B-0D03A1DC00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Buget!$F$40:$AM$40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135</c:v>
                </c:pt>
                <c:pt idx="6">
                  <c:v>148</c:v>
                </c:pt>
                <c:pt idx="7">
                  <c:v>109</c:v>
                </c:pt>
                <c:pt idx="8">
                  <c:v>4</c:v>
                </c:pt>
                <c:pt idx="9">
                  <c:v>0</c:v>
                </c:pt>
                <c:pt idx="10">
                  <c:v>85</c:v>
                </c:pt>
                <c:pt idx="11">
                  <c:v>85</c:v>
                </c:pt>
                <c:pt idx="12">
                  <c:v>97</c:v>
                </c:pt>
                <c:pt idx="13">
                  <c:v>79</c:v>
                </c:pt>
                <c:pt idx="14">
                  <c:v>71</c:v>
                </c:pt>
                <c:pt idx="15">
                  <c:v>2</c:v>
                </c:pt>
                <c:pt idx="16">
                  <c:v>0</c:v>
                </c:pt>
                <c:pt idx="17">
                  <c:v>27</c:v>
                </c:pt>
                <c:pt idx="18">
                  <c:v>31</c:v>
                </c:pt>
                <c:pt idx="19">
                  <c:v>17</c:v>
                </c:pt>
                <c:pt idx="20">
                  <c:v>19</c:v>
                </c:pt>
                <c:pt idx="2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A3FA-4DD5-A09B-0D03A1DC0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64608"/>
        <c:axId val="192566400"/>
      </c:barChart>
      <c:catAx>
        <c:axId val="19256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56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56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564608"/>
        <c:crosses val="autoZero"/>
        <c:crossBetween val="between"/>
      </c:valAx>
      <c:spPr>
        <a:solidFill>
          <a:srgbClr val="99CC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4216047651947"/>
          <c:y val="6.3725642725669052E-2"/>
          <c:w val="0.87535133730432846"/>
          <c:h val="0.76715869896670841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847-4943-95FA-7115EB8108AD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47-4943-95FA-7115EB8108AD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47-4943-95FA-7115EB8108AD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847-4943-95FA-7115EB8108AD}"/>
              </c:ext>
            </c:extLst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847-4943-95FA-7115EB8108AD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847-4943-95FA-7115EB8108AD}"/>
              </c:ext>
            </c:extLst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847-4943-95FA-7115EB8108AD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847-4943-95FA-7115EB8108AD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847-4943-95FA-7115EB8108AD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847-4943-95FA-7115EB8108AD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847-4943-95FA-7115EB8108AD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847-4943-95FA-7115EB8108AD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847-4943-95FA-7115EB8108AD}"/>
              </c:ext>
            </c:extLst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6847-4943-95FA-7115EB8108AD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6847-4943-95FA-7115EB8108AD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6847-4943-95FA-7115EB8108AD}"/>
              </c:ext>
            </c:extLst>
          </c:dPt>
          <c:dPt>
            <c:idx val="16"/>
            <c:invertIfNegative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6847-4943-95FA-7115EB8108AD}"/>
              </c:ext>
            </c:extLst>
          </c:dPt>
          <c:dPt>
            <c:idx val="17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6847-4943-95FA-7115EB8108AD}"/>
              </c:ext>
            </c:extLst>
          </c:dPt>
          <c:dPt>
            <c:idx val="1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6847-4943-95FA-7115EB8108A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6847-4943-95FA-7115EB8108AD}"/>
              </c:ext>
            </c:extLst>
          </c:dPt>
          <c:dPt>
            <c:idx val="2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6847-4943-95FA-7115EB8108AD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6847-4943-95FA-7115EB8108AD}"/>
              </c:ext>
            </c:extLst>
          </c:dPt>
          <c:dPt>
            <c:idx val="22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6847-4943-95FA-7115EB8108AD}"/>
              </c:ext>
            </c:extLst>
          </c:dPt>
          <c:dPt>
            <c:idx val="23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6847-4943-95FA-7115EB8108AD}"/>
              </c:ext>
            </c:extLst>
          </c:dPt>
          <c:dPt>
            <c:idx val="24"/>
            <c:invertIfNegative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6847-4943-95FA-7115EB8108AD}"/>
              </c:ext>
            </c:extLst>
          </c:dPt>
          <c:dPt>
            <c:idx val="2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2-6847-4943-95FA-7115EB8108AD}"/>
              </c:ext>
            </c:extLst>
          </c:dPt>
          <c:dPt>
            <c:idx val="26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4-6847-4943-95FA-7115EB8108AD}"/>
              </c:ext>
            </c:extLst>
          </c:dPt>
          <c:dPt>
            <c:idx val="27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6-6847-4943-95FA-7115EB8108AD}"/>
              </c:ext>
            </c:extLst>
          </c:dPt>
          <c:dPt>
            <c:idx val="2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8-6847-4943-95FA-7115EB8108A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Total!$C$6:$AG$6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49</c:v>
                </c:pt>
                <c:pt idx="11">
                  <c:v>81</c:v>
                </c:pt>
                <c:pt idx="12">
                  <c:v>141</c:v>
                </c:pt>
                <c:pt idx="13">
                  <c:v>158</c:v>
                </c:pt>
                <c:pt idx="14">
                  <c:v>117</c:v>
                </c:pt>
                <c:pt idx="15">
                  <c:v>4</c:v>
                </c:pt>
                <c:pt idx="16">
                  <c:v>0</c:v>
                </c:pt>
                <c:pt idx="17">
                  <c:v>94</c:v>
                </c:pt>
                <c:pt idx="18">
                  <c:v>94</c:v>
                </c:pt>
                <c:pt idx="19">
                  <c:v>114</c:v>
                </c:pt>
                <c:pt idx="20">
                  <c:v>107</c:v>
                </c:pt>
                <c:pt idx="21">
                  <c:v>100</c:v>
                </c:pt>
                <c:pt idx="22">
                  <c:v>2</c:v>
                </c:pt>
                <c:pt idx="23">
                  <c:v>0</c:v>
                </c:pt>
                <c:pt idx="24">
                  <c:v>28</c:v>
                </c:pt>
                <c:pt idx="25">
                  <c:v>38</c:v>
                </c:pt>
                <c:pt idx="26">
                  <c:v>17</c:v>
                </c:pt>
                <c:pt idx="27">
                  <c:v>19</c:v>
                </c:pt>
                <c:pt idx="2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6847-4943-95FA-7115EB810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24320"/>
        <c:axId val="221230592"/>
      </c:barChart>
      <c:catAx>
        <c:axId val="22122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Zile</a:t>
                </a:r>
              </a:p>
            </c:rich>
          </c:tx>
          <c:layout>
            <c:manualLayout>
              <c:xMode val="edge"/>
              <c:yMode val="edge"/>
              <c:x val="0.52381024101945062"/>
              <c:y val="0.90686480366424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123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23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Nr. candidaţi</a:t>
                </a:r>
              </a:p>
            </c:rich>
          </c:tx>
          <c:layout>
            <c:manualLayout>
              <c:xMode val="edge"/>
              <c:yMode val="edge"/>
              <c:x val="2.2408865558471859E-2"/>
              <c:y val="0.35784390921723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1224320"/>
        <c:crosses val="autoZero"/>
        <c:crossBetween val="between"/>
      </c:valAx>
      <c:spPr>
        <a:solidFill>
          <a:srgbClr val="CC99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104775</xdr:rowOff>
    </xdr:from>
    <xdr:to>
      <xdr:col>21</xdr:col>
      <xdr:colOff>257175</xdr:colOff>
      <xdr:row>75</xdr:row>
      <xdr:rowOff>104775</xdr:rowOff>
    </xdr:to>
    <xdr:graphicFrame macro="">
      <xdr:nvGraphicFramePr>
        <xdr:cNvPr id="2753" name="Chart 38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42</xdr:row>
      <xdr:rowOff>19050</xdr:rowOff>
    </xdr:from>
    <xdr:to>
      <xdr:col>23</xdr:col>
      <xdr:colOff>161925</xdr:colOff>
      <xdr:row>71</xdr:row>
      <xdr:rowOff>38100</xdr:rowOff>
    </xdr:to>
    <xdr:graphicFrame macro="">
      <xdr:nvGraphicFramePr>
        <xdr:cNvPr id="4801" name="Chart 20">
          <a:extLst>
            <a:ext uri="{FF2B5EF4-FFF2-40B4-BE49-F238E27FC236}">
              <a16:creationId xmlns:a16="http://schemas.microsoft.com/office/drawing/2014/main" id="{00000000-0008-0000-0100-0000C11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41</xdr:row>
      <xdr:rowOff>28575</xdr:rowOff>
    </xdr:from>
    <xdr:to>
      <xdr:col>24</xdr:col>
      <xdr:colOff>257175</xdr:colOff>
      <xdr:row>73</xdr:row>
      <xdr:rowOff>28575</xdr:rowOff>
    </xdr:to>
    <xdr:graphicFrame macro="">
      <xdr:nvGraphicFramePr>
        <xdr:cNvPr id="1729" name="Chart 19">
          <a:extLst>
            <a:ext uri="{FF2B5EF4-FFF2-40B4-BE49-F238E27FC236}">
              <a16:creationId xmlns:a16="http://schemas.microsoft.com/office/drawing/2014/main" id="{00000000-0008-0000-0200-0000C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8</xdr:row>
      <xdr:rowOff>0</xdr:rowOff>
    </xdr:from>
    <xdr:to>
      <xdr:col>32</xdr:col>
      <xdr:colOff>0</xdr:colOff>
      <xdr:row>32</xdr:row>
      <xdr:rowOff>0</xdr:rowOff>
    </xdr:to>
    <xdr:graphicFrame macro="">
      <xdr:nvGraphicFramePr>
        <xdr:cNvPr id="7873" name="Chart 1">
          <a:extLst>
            <a:ext uri="{FF2B5EF4-FFF2-40B4-BE49-F238E27FC236}">
              <a16:creationId xmlns:a16="http://schemas.microsoft.com/office/drawing/2014/main" id="{00000000-0008-0000-0300-0000C1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7"/>
  <sheetViews>
    <sheetView zoomScaleNormal="100" workbookViewId="0">
      <selection activeCell="AE28" sqref="AE28"/>
    </sheetView>
  </sheetViews>
  <sheetFormatPr defaultColWidth="9.140625" defaultRowHeight="12.75" x14ac:dyDescent="0.2"/>
  <cols>
    <col min="1" max="1" width="3.42578125" style="6" customWidth="1"/>
    <col min="2" max="2" width="14.7109375" style="6" customWidth="1"/>
    <col min="3" max="3" width="42.7109375" style="6" customWidth="1"/>
    <col min="4" max="4" width="5.7109375" style="6" customWidth="1"/>
    <col min="5" max="5" width="10.42578125" style="6" customWidth="1"/>
    <col min="6" max="10" width="2" style="6" hidden="1" customWidth="1"/>
    <col min="11" max="14" width="2.42578125" style="6" hidden="1" customWidth="1"/>
    <col min="15" max="15" width="3.140625" style="6" hidden="1" customWidth="1"/>
    <col min="16" max="16" width="3.28515625" style="6" customWidth="1"/>
    <col min="17" max="18" width="3.140625" style="6" customWidth="1"/>
    <col min="19" max="32" width="4" style="6" bestFit="1" customWidth="1"/>
    <col min="33" max="35" width="4" style="6" customWidth="1"/>
    <col min="36" max="36" width="4" style="6" bestFit="1" customWidth="1"/>
    <col min="37" max="37" width="6" style="6" customWidth="1"/>
    <col min="38" max="16384" width="9.140625" style="6"/>
  </cols>
  <sheetData>
    <row r="1" spans="1:37" s="4" customFormat="1" x14ac:dyDescent="0.2">
      <c r="A1" s="4" t="s">
        <v>43</v>
      </c>
    </row>
    <row r="2" spans="1:37" s="4" customFormat="1" x14ac:dyDescent="0.2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4" customFormat="1" x14ac:dyDescent="0.2">
      <c r="A3" s="5" t="s">
        <v>79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s="4" customFormat="1" ht="12.75" customHeight="1" x14ac:dyDescent="0.2">
      <c r="A4" s="257" t="s">
        <v>0</v>
      </c>
      <c r="B4" s="259" t="s">
        <v>1</v>
      </c>
      <c r="C4" s="261" t="s">
        <v>80</v>
      </c>
      <c r="D4" s="263" t="s">
        <v>2</v>
      </c>
      <c r="E4" s="37" t="s">
        <v>3</v>
      </c>
      <c r="F4" s="17">
        <v>1</v>
      </c>
      <c r="G4" s="17">
        <v>2</v>
      </c>
      <c r="H4" s="17">
        <v>3</v>
      </c>
      <c r="I4" s="17">
        <v>4</v>
      </c>
      <c r="J4" s="17">
        <v>5</v>
      </c>
      <c r="K4" s="15">
        <v>6</v>
      </c>
      <c r="L4" s="15">
        <v>7</v>
      </c>
      <c r="M4" s="15">
        <v>8</v>
      </c>
      <c r="N4" s="15">
        <v>9</v>
      </c>
      <c r="O4" s="15">
        <v>10</v>
      </c>
      <c r="P4" s="15">
        <v>11</v>
      </c>
      <c r="Q4" s="15">
        <v>12</v>
      </c>
      <c r="R4" s="15">
        <v>13</v>
      </c>
      <c r="S4" s="15">
        <v>14</v>
      </c>
      <c r="T4" s="15">
        <v>15</v>
      </c>
      <c r="U4" s="15">
        <v>16</v>
      </c>
      <c r="V4" s="15">
        <v>17</v>
      </c>
      <c r="W4" s="15">
        <v>18</v>
      </c>
      <c r="X4" s="15">
        <v>19</v>
      </c>
      <c r="Y4" s="15">
        <v>20</v>
      </c>
      <c r="Z4" s="15">
        <v>21</v>
      </c>
      <c r="AA4" s="15">
        <v>22</v>
      </c>
      <c r="AB4" s="15">
        <v>23</v>
      </c>
      <c r="AC4" s="15">
        <v>24</v>
      </c>
      <c r="AD4" s="15">
        <v>25</v>
      </c>
      <c r="AE4" s="15">
        <v>26</v>
      </c>
      <c r="AF4" s="15">
        <v>27</v>
      </c>
      <c r="AG4" s="15">
        <v>28</v>
      </c>
      <c r="AH4" s="15">
        <v>29</v>
      </c>
      <c r="AI4" s="15">
        <v>30</v>
      </c>
      <c r="AJ4" s="15">
        <v>31</v>
      </c>
      <c r="AK4" s="15" t="s">
        <v>42</v>
      </c>
    </row>
    <row r="5" spans="1:37" s="4" customFormat="1" x14ac:dyDescent="0.2">
      <c r="A5" s="258"/>
      <c r="B5" s="260"/>
      <c r="C5" s="262"/>
      <c r="D5" s="264"/>
      <c r="E5" s="12" t="s">
        <v>27</v>
      </c>
      <c r="F5" s="12"/>
      <c r="G5" s="12"/>
      <c r="H5" s="12"/>
      <c r="I5" s="12"/>
      <c r="J5" s="12"/>
      <c r="K5" s="3" t="s">
        <v>27</v>
      </c>
      <c r="L5" s="3" t="s">
        <v>27</v>
      </c>
      <c r="M5" s="3" t="s">
        <v>27</v>
      </c>
      <c r="N5" s="3" t="s">
        <v>27</v>
      </c>
      <c r="O5" s="3" t="s">
        <v>27</v>
      </c>
      <c r="P5" s="3" t="s">
        <v>27</v>
      </c>
      <c r="Q5" s="3" t="s">
        <v>27</v>
      </c>
      <c r="R5" s="3" t="s">
        <v>27</v>
      </c>
      <c r="S5" s="3" t="s">
        <v>27</v>
      </c>
      <c r="T5" s="3" t="s">
        <v>27</v>
      </c>
      <c r="U5" s="3" t="s">
        <v>27</v>
      </c>
      <c r="V5" s="3" t="s">
        <v>27</v>
      </c>
      <c r="W5" s="3" t="s">
        <v>27</v>
      </c>
      <c r="X5" s="3" t="s">
        <v>27</v>
      </c>
      <c r="Y5" s="3" t="s">
        <v>27</v>
      </c>
      <c r="Z5" s="3" t="s">
        <v>27</v>
      </c>
      <c r="AA5" s="3" t="s">
        <v>27</v>
      </c>
      <c r="AB5" s="3" t="s">
        <v>27</v>
      </c>
      <c r="AC5" s="3" t="s">
        <v>27</v>
      </c>
      <c r="AD5" s="3" t="s">
        <v>27</v>
      </c>
      <c r="AE5" s="3" t="s">
        <v>27</v>
      </c>
      <c r="AF5" s="3" t="s">
        <v>27</v>
      </c>
      <c r="AG5" s="3" t="s">
        <v>27</v>
      </c>
      <c r="AH5" s="3" t="s">
        <v>27</v>
      </c>
      <c r="AI5" s="3" t="s">
        <v>27</v>
      </c>
      <c r="AJ5" s="3" t="s">
        <v>27</v>
      </c>
      <c r="AK5" s="3" t="s">
        <v>27</v>
      </c>
    </row>
    <row r="6" spans="1:37" s="72" customFormat="1" x14ac:dyDescent="0.2">
      <c r="A6" s="54">
        <v>1</v>
      </c>
      <c r="B6" s="265" t="s">
        <v>4</v>
      </c>
      <c r="C6" s="71" t="s">
        <v>44</v>
      </c>
      <c r="D6" s="54" t="s">
        <v>5</v>
      </c>
      <c r="E6" s="47" t="s">
        <v>18</v>
      </c>
      <c r="F6" s="55"/>
      <c r="G6" s="55"/>
      <c r="H6" s="55"/>
      <c r="I6" s="55"/>
      <c r="J6" s="55"/>
      <c r="K6" s="47" t="e">
        <f>'situatie centralizata'!#REF!</f>
        <v>#REF!</v>
      </c>
      <c r="L6" s="47" t="e">
        <f>'situatie centralizata'!#REF!</f>
        <v>#REF!</v>
      </c>
      <c r="M6" s="47" t="e">
        <f>'situatie centralizata'!#REF!</f>
        <v>#REF!</v>
      </c>
      <c r="N6" s="47" t="e">
        <f>'situatie centralizata'!#REF!</f>
        <v>#REF!</v>
      </c>
      <c r="O6" s="47" t="e">
        <f>'situatie centralizata'!#REF!</f>
        <v>#REF!</v>
      </c>
      <c r="P6" s="47" t="e">
        <f>'situatie centralizata'!#REF!</f>
        <v>#REF!</v>
      </c>
      <c r="Q6" s="47" t="e">
        <f>'situatie centralizata'!#REF!</f>
        <v>#REF!</v>
      </c>
      <c r="R6" s="56" t="s">
        <v>18</v>
      </c>
      <c r="S6" s="56" t="s">
        <v>18</v>
      </c>
      <c r="T6" s="56" t="s">
        <v>18</v>
      </c>
      <c r="U6" s="56" t="s">
        <v>18</v>
      </c>
      <c r="V6" s="56" t="s">
        <v>18</v>
      </c>
      <c r="W6" s="56" t="s">
        <v>18</v>
      </c>
      <c r="X6" s="56" t="s">
        <v>18</v>
      </c>
      <c r="Y6" s="56" t="s">
        <v>18</v>
      </c>
      <c r="Z6" s="56" t="s">
        <v>18</v>
      </c>
      <c r="AA6" s="56" t="s">
        <v>18</v>
      </c>
      <c r="AB6" s="56" t="s">
        <v>18</v>
      </c>
      <c r="AC6" s="56" t="s">
        <v>18</v>
      </c>
      <c r="AD6" s="56" t="s">
        <v>18</v>
      </c>
      <c r="AE6" s="56" t="s">
        <v>18</v>
      </c>
      <c r="AF6" s="56" t="s">
        <v>18</v>
      </c>
      <c r="AG6" s="56" t="s">
        <v>18</v>
      </c>
      <c r="AH6" s="56" t="s">
        <v>18</v>
      </c>
      <c r="AI6" s="56" t="s">
        <v>18</v>
      </c>
      <c r="AJ6" s="56" t="s">
        <v>18</v>
      </c>
      <c r="AK6" s="47" t="e">
        <f>'situatie centralizata'!#REF!</f>
        <v>#REF!</v>
      </c>
    </row>
    <row r="7" spans="1:37" s="72" customFormat="1" x14ac:dyDescent="0.2">
      <c r="A7" s="54">
        <v>2</v>
      </c>
      <c r="B7" s="266"/>
      <c r="C7" s="71" t="s">
        <v>45</v>
      </c>
      <c r="D7" s="54" t="s">
        <v>6</v>
      </c>
      <c r="E7" s="47" t="s">
        <v>18</v>
      </c>
      <c r="F7" s="55"/>
      <c r="G7" s="55"/>
      <c r="H7" s="55"/>
      <c r="I7" s="55"/>
      <c r="J7" s="55"/>
      <c r="K7" s="47" t="e">
        <f>'situatie centralizata'!#REF!</f>
        <v>#REF!</v>
      </c>
      <c r="L7" s="47" t="e">
        <f>'situatie centralizata'!#REF!</f>
        <v>#REF!</v>
      </c>
      <c r="M7" s="47" t="e">
        <f>'situatie centralizata'!#REF!</f>
        <v>#REF!</v>
      </c>
      <c r="N7" s="47" t="e">
        <f>'situatie centralizata'!#REF!</f>
        <v>#REF!</v>
      </c>
      <c r="O7" s="47" t="e">
        <f>'situatie centralizata'!#REF!</f>
        <v>#REF!</v>
      </c>
      <c r="P7" s="47">
        <f>'situatie centralizata'!AE13</f>
        <v>0</v>
      </c>
      <c r="Q7" s="47">
        <f>'situatie centralizata'!AJ13</f>
        <v>0</v>
      </c>
      <c r="R7" s="56" t="s">
        <v>18</v>
      </c>
      <c r="S7" s="56" t="s">
        <v>18</v>
      </c>
      <c r="T7" s="56" t="s">
        <v>18</v>
      </c>
      <c r="U7" s="56" t="s">
        <v>18</v>
      </c>
      <c r="V7" s="56" t="s">
        <v>18</v>
      </c>
      <c r="W7" s="56" t="s">
        <v>18</v>
      </c>
      <c r="X7" s="56" t="s">
        <v>18</v>
      </c>
      <c r="Y7" s="56" t="s">
        <v>18</v>
      </c>
      <c r="Z7" s="56" t="s">
        <v>18</v>
      </c>
      <c r="AA7" s="56" t="s">
        <v>18</v>
      </c>
      <c r="AB7" s="56" t="s">
        <v>18</v>
      </c>
      <c r="AC7" s="56" t="s">
        <v>18</v>
      </c>
      <c r="AD7" s="56" t="s">
        <v>18</v>
      </c>
      <c r="AE7" s="56" t="s">
        <v>18</v>
      </c>
      <c r="AF7" s="56" t="s">
        <v>18</v>
      </c>
      <c r="AG7" s="56" t="s">
        <v>18</v>
      </c>
      <c r="AH7" s="56" t="s">
        <v>18</v>
      </c>
      <c r="AI7" s="56" t="s">
        <v>18</v>
      </c>
      <c r="AJ7" s="56" t="s">
        <v>18</v>
      </c>
      <c r="AK7" s="47" t="e">
        <f>'situatie centralizata'!#REF!</f>
        <v>#REF!</v>
      </c>
    </row>
    <row r="8" spans="1:37" s="72" customFormat="1" x14ac:dyDescent="0.2">
      <c r="A8" s="54">
        <v>3</v>
      </c>
      <c r="B8" s="266"/>
      <c r="C8" s="71" t="s">
        <v>46</v>
      </c>
      <c r="D8" s="54" t="s">
        <v>13</v>
      </c>
      <c r="E8" s="47" t="s">
        <v>18</v>
      </c>
      <c r="F8" s="55"/>
      <c r="G8" s="55"/>
      <c r="H8" s="55"/>
      <c r="I8" s="55"/>
      <c r="J8" s="55"/>
      <c r="K8" s="47" t="e">
        <f>'situatie centralizata'!#REF!</f>
        <v>#REF!</v>
      </c>
      <c r="L8" s="47" t="e">
        <f>'situatie centralizata'!#REF!</f>
        <v>#REF!</v>
      </c>
      <c r="M8" s="47" t="e">
        <f>'situatie centralizata'!#REF!</f>
        <v>#REF!</v>
      </c>
      <c r="N8" s="47" t="e">
        <f>'situatie centralizata'!#REF!</f>
        <v>#REF!</v>
      </c>
      <c r="O8" s="47" t="s">
        <v>18</v>
      </c>
      <c r="P8" s="47">
        <f>'situatie centralizata'!AE15</f>
        <v>1</v>
      </c>
      <c r="Q8" s="47">
        <f>'situatie centralizata'!AJ15</f>
        <v>1</v>
      </c>
      <c r="R8" s="56" t="s">
        <v>18</v>
      </c>
      <c r="S8" s="56" t="s">
        <v>18</v>
      </c>
      <c r="T8" s="56" t="s">
        <v>18</v>
      </c>
      <c r="U8" s="56" t="s">
        <v>18</v>
      </c>
      <c r="V8" s="56" t="s">
        <v>18</v>
      </c>
      <c r="W8" s="56" t="s">
        <v>18</v>
      </c>
      <c r="X8" s="56" t="s">
        <v>18</v>
      </c>
      <c r="Y8" s="56" t="s">
        <v>18</v>
      </c>
      <c r="Z8" s="56" t="s">
        <v>18</v>
      </c>
      <c r="AA8" s="56" t="s">
        <v>18</v>
      </c>
      <c r="AB8" s="56" t="s">
        <v>18</v>
      </c>
      <c r="AC8" s="56" t="s">
        <v>18</v>
      </c>
      <c r="AD8" s="56" t="s">
        <v>18</v>
      </c>
      <c r="AE8" s="56" t="s">
        <v>18</v>
      </c>
      <c r="AF8" s="56" t="s">
        <v>18</v>
      </c>
      <c r="AG8" s="56" t="s">
        <v>18</v>
      </c>
      <c r="AH8" s="56" t="s">
        <v>18</v>
      </c>
      <c r="AI8" s="56" t="s">
        <v>18</v>
      </c>
      <c r="AJ8" s="56" t="s">
        <v>18</v>
      </c>
      <c r="AK8" s="47" t="e">
        <f>'situatie centralizata'!#REF!</f>
        <v>#REF!</v>
      </c>
    </row>
    <row r="9" spans="1:37" s="72" customFormat="1" x14ac:dyDescent="0.2">
      <c r="A9" s="54">
        <v>4</v>
      </c>
      <c r="B9" s="266"/>
      <c r="C9" s="71" t="s">
        <v>47</v>
      </c>
      <c r="D9" s="54" t="s">
        <v>7</v>
      </c>
      <c r="E9" s="47" t="s">
        <v>18</v>
      </c>
      <c r="F9" s="55"/>
      <c r="G9" s="55"/>
      <c r="H9" s="55"/>
      <c r="I9" s="55"/>
      <c r="J9" s="55"/>
      <c r="K9" s="47" t="e">
        <f>'situatie centralizata'!#REF!</f>
        <v>#REF!</v>
      </c>
      <c r="L9" s="47" t="e">
        <f>'situatie centralizata'!#REF!</f>
        <v>#REF!</v>
      </c>
      <c r="M9" s="47" t="e">
        <f>'situatie centralizata'!#REF!</f>
        <v>#REF!</v>
      </c>
      <c r="N9" s="47" t="e">
        <f>'situatie centralizata'!#REF!</f>
        <v>#REF!</v>
      </c>
      <c r="O9" s="47" t="e">
        <f>'situatie centralizata'!#REF!</f>
        <v>#REF!</v>
      </c>
      <c r="P9" s="47" t="e">
        <f>'situatie centralizata'!#REF!</f>
        <v>#REF!</v>
      </c>
      <c r="Q9" s="47" t="e">
        <f>'situatie centralizata'!#REF!</f>
        <v>#REF!</v>
      </c>
      <c r="R9" s="56" t="s">
        <v>18</v>
      </c>
      <c r="S9" s="56" t="s">
        <v>18</v>
      </c>
      <c r="T9" s="56" t="s">
        <v>18</v>
      </c>
      <c r="U9" s="56" t="s">
        <v>18</v>
      </c>
      <c r="V9" s="56" t="s">
        <v>18</v>
      </c>
      <c r="W9" s="56" t="s">
        <v>18</v>
      </c>
      <c r="X9" s="56" t="s">
        <v>18</v>
      </c>
      <c r="Y9" s="56" t="s">
        <v>18</v>
      </c>
      <c r="Z9" s="56" t="s">
        <v>18</v>
      </c>
      <c r="AA9" s="56" t="s">
        <v>18</v>
      </c>
      <c r="AB9" s="56" t="s">
        <v>18</v>
      </c>
      <c r="AC9" s="56" t="s">
        <v>18</v>
      </c>
      <c r="AD9" s="56" t="s">
        <v>18</v>
      </c>
      <c r="AE9" s="56" t="s">
        <v>18</v>
      </c>
      <c r="AF9" s="56" t="s">
        <v>18</v>
      </c>
      <c r="AG9" s="56" t="s">
        <v>18</v>
      </c>
      <c r="AH9" s="56" t="s">
        <v>18</v>
      </c>
      <c r="AI9" s="56" t="s">
        <v>18</v>
      </c>
      <c r="AJ9" s="56" t="s">
        <v>18</v>
      </c>
      <c r="AK9" s="47" t="e">
        <f>'situatie centralizata'!#REF!</f>
        <v>#REF!</v>
      </c>
    </row>
    <row r="10" spans="1:37" s="72" customFormat="1" x14ac:dyDescent="0.2">
      <c r="A10" s="54">
        <v>5</v>
      </c>
      <c r="B10" s="266"/>
      <c r="C10" s="71" t="s">
        <v>48</v>
      </c>
      <c r="D10" s="54" t="s">
        <v>8</v>
      </c>
      <c r="E10" s="47" t="s">
        <v>18</v>
      </c>
      <c r="F10" s="55"/>
      <c r="G10" s="55"/>
      <c r="H10" s="55"/>
      <c r="I10" s="55"/>
      <c r="J10" s="55"/>
      <c r="K10" s="47" t="e">
        <f>'situatie centralizata'!#REF!</f>
        <v>#REF!</v>
      </c>
      <c r="L10" s="47" t="e">
        <f>'situatie centralizata'!#REF!</f>
        <v>#REF!</v>
      </c>
      <c r="M10" s="47" t="e">
        <f>'situatie centralizata'!#REF!</f>
        <v>#REF!</v>
      </c>
      <c r="N10" s="47" t="e">
        <f>'situatie centralizata'!#REF!</f>
        <v>#REF!</v>
      </c>
      <c r="O10" s="47" t="e">
        <f>'situatie centralizata'!#REF!</f>
        <v>#REF!</v>
      </c>
      <c r="P10" s="47" t="e">
        <f>'situatie centralizata'!#REF!</f>
        <v>#REF!</v>
      </c>
      <c r="Q10" s="47" t="e">
        <f>'situatie centralizata'!#REF!</f>
        <v>#REF!</v>
      </c>
      <c r="R10" s="56" t="s">
        <v>18</v>
      </c>
      <c r="S10" s="56" t="s">
        <v>18</v>
      </c>
      <c r="T10" s="56" t="s">
        <v>18</v>
      </c>
      <c r="U10" s="56" t="s">
        <v>18</v>
      </c>
      <c r="V10" s="56" t="s">
        <v>18</v>
      </c>
      <c r="W10" s="56" t="s">
        <v>18</v>
      </c>
      <c r="X10" s="56" t="s">
        <v>18</v>
      </c>
      <c r="Y10" s="56" t="s">
        <v>18</v>
      </c>
      <c r="Z10" s="56" t="s">
        <v>18</v>
      </c>
      <c r="AA10" s="56" t="s">
        <v>18</v>
      </c>
      <c r="AB10" s="56" t="s">
        <v>18</v>
      </c>
      <c r="AC10" s="56" t="s">
        <v>18</v>
      </c>
      <c r="AD10" s="56" t="s">
        <v>18</v>
      </c>
      <c r="AE10" s="56" t="s">
        <v>18</v>
      </c>
      <c r="AF10" s="56" t="s">
        <v>18</v>
      </c>
      <c r="AG10" s="56" t="s">
        <v>18</v>
      </c>
      <c r="AH10" s="56" t="s">
        <v>18</v>
      </c>
      <c r="AI10" s="56" t="s">
        <v>18</v>
      </c>
      <c r="AJ10" s="56" t="s">
        <v>18</v>
      </c>
      <c r="AK10" s="47" t="e">
        <f>'situatie centralizata'!#REF!</f>
        <v>#REF!</v>
      </c>
    </row>
    <row r="11" spans="1:37" s="72" customFormat="1" x14ac:dyDescent="0.2">
      <c r="A11" s="54">
        <v>6</v>
      </c>
      <c r="B11" s="266"/>
      <c r="C11" s="71" t="s">
        <v>49</v>
      </c>
      <c r="D11" s="54" t="s">
        <v>9</v>
      </c>
      <c r="E11" s="47" t="s">
        <v>18</v>
      </c>
      <c r="F11" s="55"/>
      <c r="G11" s="55"/>
      <c r="H11" s="55"/>
      <c r="I11" s="55"/>
      <c r="J11" s="55"/>
      <c r="K11" s="47" t="e">
        <f>'situatie centralizata'!#REF!</f>
        <v>#REF!</v>
      </c>
      <c r="L11" s="47" t="e">
        <f>'situatie centralizata'!#REF!</f>
        <v>#REF!</v>
      </c>
      <c r="M11" s="47" t="e">
        <f>'situatie centralizata'!#REF!</f>
        <v>#REF!</v>
      </c>
      <c r="N11" s="47" t="e">
        <f>'situatie centralizata'!#REF!</f>
        <v>#REF!</v>
      </c>
      <c r="O11" s="47" t="e">
        <f>'situatie centralizata'!#REF!</f>
        <v>#REF!</v>
      </c>
      <c r="P11" s="47" t="e">
        <f>'situatie centralizata'!#REF!</f>
        <v>#REF!</v>
      </c>
      <c r="Q11" s="47" t="e">
        <f>'situatie centralizata'!#REF!</f>
        <v>#REF!</v>
      </c>
      <c r="R11" s="56" t="s">
        <v>18</v>
      </c>
      <c r="S11" s="56" t="s">
        <v>18</v>
      </c>
      <c r="T11" s="56" t="s">
        <v>18</v>
      </c>
      <c r="U11" s="56" t="s">
        <v>18</v>
      </c>
      <c r="V11" s="56" t="s">
        <v>18</v>
      </c>
      <c r="W11" s="56" t="s">
        <v>18</v>
      </c>
      <c r="X11" s="56" t="s">
        <v>18</v>
      </c>
      <c r="Y11" s="56" t="s">
        <v>18</v>
      </c>
      <c r="Z11" s="56" t="s">
        <v>18</v>
      </c>
      <c r="AA11" s="56" t="s">
        <v>18</v>
      </c>
      <c r="AB11" s="56" t="s">
        <v>18</v>
      </c>
      <c r="AC11" s="56" t="s">
        <v>18</v>
      </c>
      <c r="AD11" s="56" t="s">
        <v>18</v>
      </c>
      <c r="AE11" s="56" t="s">
        <v>18</v>
      </c>
      <c r="AF11" s="56" t="s">
        <v>18</v>
      </c>
      <c r="AG11" s="56" t="s">
        <v>18</v>
      </c>
      <c r="AH11" s="56" t="s">
        <v>18</v>
      </c>
      <c r="AI11" s="56" t="s">
        <v>18</v>
      </c>
      <c r="AJ11" s="56" t="s">
        <v>18</v>
      </c>
      <c r="AK11" s="47" t="e">
        <f>'situatie centralizata'!#REF!</f>
        <v>#REF!</v>
      </c>
    </row>
    <row r="12" spans="1:37" s="72" customFormat="1" x14ac:dyDescent="0.2">
      <c r="A12" s="54">
        <v>7</v>
      </c>
      <c r="B12" s="266"/>
      <c r="C12" s="71" t="s">
        <v>50</v>
      </c>
      <c r="D12" s="54" t="s">
        <v>10</v>
      </c>
      <c r="E12" s="47" t="s">
        <v>18</v>
      </c>
      <c r="F12" s="55"/>
      <c r="G12" s="55"/>
      <c r="H12" s="55"/>
      <c r="I12" s="55"/>
      <c r="J12" s="55"/>
      <c r="K12" s="47" t="e">
        <f>'situatie centralizata'!#REF!</f>
        <v>#REF!</v>
      </c>
      <c r="L12" s="47" t="e">
        <f>'situatie centralizata'!#REF!</f>
        <v>#REF!</v>
      </c>
      <c r="M12" s="47" t="e">
        <f>'situatie centralizata'!#REF!</f>
        <v>#REF!</v>
      </c>
      <c r="N12" s="47" t="e">
        <f>'situatie centralizata'!#REF!</f>
        <v>#REF!</v>
      </c>
      <c r="O12" s="47" t="e">
        <f>'situatie centralizata'!#REF!</f>
        <v>#REF!</v>
      </c>
      <c r="P12" s="47" t="e">
        <f>'situatie centralizata'!#REF!</f>
        <v>#REF!</v>
      </c>
      <c r="Q12" s="47" t="e">
        <f>'situatie centralizata'!#REF!</f>
        <v>#REF!</v>
      </c>
      <c r="R12" s="56" t="s">
        <v>18</v>
      </c>
      <c r="S12" s="56" t="s">
        <v>18</v>
      </c>
      <c r="T12" s="56" t="s">
        <v>18</v>
      </c>
      <c r="U12" s="56" t="s">
        <v>18</v>
      </c>
      <c r="V12" s="56" t="s">
        <v>18</v>
      </c>
      <c r="W12" s="56" t="s">
        <v>18</v>
      </c>
      <c r="X12" s="56" t="s">
        <v>18</v>
      </c>
      <c r="Y12" s="56" t="s">
        <v>18</v>
      </c>
      <c r="Z12" s="56" t="s">
        <v>18</v>
      </c>
      <c r="AA12" s="56" t="s">
        <v>18</v>
      </c>
      <c r="AB12" s="56" t="s">
        <v>18</v>
      </c>
      <c r="AC12" s="56" t="s">
        <v>18</v>
      </c>
      <c r="AD12" s="56" t="s">
        <v>18</v>
      </c>
      <c r="AE12" s="56" t="s">
        <v>18</v>
      </c>
      <c r="AF12" s="56" t="s">
        <v>18</v>
      </c>
      <c r="AG12" s="56" t="s">
        <v>18</v>
      </c>
      <c r="AH12" s="56" t="s">
        <v>18</v>
      </c>
      <c r="AI12" s="56" t="s">
        <v>18</v>
      </c>
      <c r="AJ12" s="56" t="s">
        <v>18</v>
      </c>
      <c r="AK12" s="47" t="e">
        <f>'situatie centralizata'!#REF!</f>
        <v>#REF!</v>
      </c>
    </row>
    <row r="13" spans="1:37" s="72" customFormat="1" x14ac:dyDescent="0.2">
      <c r="A13" s="54">
        <v>8</v>
      </c>
      <c r="B13" s="266"/>
      <c r="C13" s="71" t="s">
        <v>51</v>
      </c>
      <c r="D13" s="54" t="s">
        <v>11</v>
      </c>
      <c r="E13" s="47" t="s">
        <v>18</v>
      </c>
      <c r="F13" s="55"/>
      <c r="G13" s="55"/>
      <c r="H13" s="55"/>
      <c r="I13" s="55"/>
      <c r="J13" s="55"/>
      <c r="K13" s="47" t="e">
        <f>'situatie centralizata'!#REF!</f>
        <v>#REF!</v>
      </c>
      <c r="L13" s="47" t="e">
        <f>'situatie centralizata'!#REF!</f>
        <v>#REF!</v>
      </c>
      <c r="M13" s="47" t="e">
        <f>'situatie centralizata'!#REF!</f>
        <v>#REF!</v>
      </c>
      <c r="N13" s="47" t="e">
        <f>'situatie centralizata'!#REF!</f>
        <v>#REF!</v>
      </c>
      <c r="O13" s="47" t="e">
        <f>'situatie centralizata'!#REF!</f>
        <v>#REF!</v>
      </c>
      <c r="P13" s="47" t="e">
        <f>'situatie centralizata'!#REF!</f>
        <v>#REF!</v>
      </c>
      <c r="Q13" s="47" t="e">
        <f>'situatie centralizata'!#REF!</f>
        <v>#REF!</v>
      </c>
      <c r="R13" s="56" t="s">
        <v>18</v>
      </c>
      <c r="S13" s="56" t="s">
        <v>18</v>
      </c>
      <c r="T13" s="56" t="s">
        <v>18</v>
      </c>
      <c r="U13" s="56" t="s">
        <v>18</v>
      </c>
      <c r="V13" s="56" t="s">
        <v>18</v>
      </c>
      <c r="W13" s="56" t="s">
        <v>18</v>
      </c>
      <c r="X13" s="56" t="s">
        <v>18</v>
      </c>
      <c r="Y13" s="56" t="s">
        <v>18</v>
      </c>
      <c r="Z13" s="56" t="s">
        <v>18</v>
      </c>
      <c r="AA13" s="56" t="s">
        <v>18</v>
      </c>
      <c r="AB13" s="56" t="s">
        <v>18</v>
      </c>
      <c r="AC13" s="56" t="s">
        <v>18</v>
      </c>
      <c r="AD13" s="56" t="s">
        <v>18</v>
      </c>
      <c r="AE13" s="56" t="s">
        <v>18</v>
      </c>
      <c r="AF13" s="56" t="s">
        <v>18</v>
      </c>
      <c r="AG13" s="56" t="s">
        <v>18</v>
      </c>
      <c r="AH13" s="56" t="s">
        <v>18</v>
      </c>
      <c r="AI13" s="56" t="s">
        <v>18</v>
      </c>
      <c r="AJ13" s="56" t="s">
        <v>18</v>
      </c>
      <c r="AK13" s="47" t="e">
        <f>'situatie centralizata'!#REF!</f>
        <v>#REF!</v>
      </c>
    </row>
    <row r="14" spans="1:37" s="72" customFormat="1" x14ac:dyDescent="0.2">
      <c r="A14" s="54">
        <v>9</v>
      </c>
      <c r="B14" s="266"/>
      <c r="C14" s="71" t="s">
        <v>52</v>
      </c>
      <c r="D14" s="54" t="s">
        <v>12</v>
      </c>
      <c r="E14" s="47" t="s">
        <v>18</v>
      </c>
      <c r="F14" s="55"/>
      <c r="G14" s="55"/>
      <c r="H14" s="55"/>
      <c r="I14" s="55"/>
      <c r="J14" s="55"/>
      <c r="K14" s="47" t="e">
        <f>'situatie centralizata'!#REF!</f>
        <v>#REF!</v>
      </c>
      <c r="L14" s="47" t="e">
        <f>'situatie centralizata'!#REF!</f>
        <v>#REF!</v>
      </c>
      <c r="M14" s="47" t="e">
        <f>'situatie centralizata'!#REF!</f>
        <v>#REF!</v>
      </c>
      <c r="N14" s="47" t="e">
        <f>'situatie centralizata'!#REF!</f>
        <v>#REF!</v>
      </c>
      <c r="O14" s="47" t="e">
        <f>'situatie centralizata'!#REF!</f>
        <v>#REF!</v>
      </c>
      <c r="P14" s="47" t="e">
        <f>'situatie centralizata'!#REF!</f>
        <v>#REF!</v>
      </c>
      <c r="Q14" s="47" t="e">
        <f>'situatie centralizata'!#REF!</f>
        <v>#REF!</v>
      </c>
      <c r="R14" s="56" t="s">
        <v>18</v>
      </c>
      <c r="S14" s="56" t="s">
        <v>18</v>
      </c>
      <c r="T14" s="56" t="s">
        <v>18</v>
      </c>
      <c r="U14" s="56" t="s">
        <v>18</v>
      </c>
      <c r="V14" s="56" t="s">
        <v>18</v>
      </c>
      <c r="W14" s="56" t="s">
        <v>18</v>
      </c>
      <c r="X14" s="56" t="s">
        <v>18</v>
      </c>
      <c r="Y14" s="56" t="s">
        <v>18</v>
      </c>
      <c r="Z14" s="56" t="s">
        <v>18</v>
      </c>
      <c r="AA14" s="56" t="s">
        <v>18</v>
      </c>
      <c r="AB14" s="56" t="s">
        <v>18</v>
      </c>
      <c r="AC14" s="56" t="s">
        <v>18</v>
      </c>
      <c r="AD14" s="56" t="s">
        <v>18</v>
      </c>
      <c r="AE14" s="56" t="s">
        <v>18</v>
      </c>
      <c r="AF14" s="56" t="s">
        <v>18</v>
      </c>
      <c r="AG14" s="56" t="s">
        <v>18</v>
      </c>
      <c r="AH14" s="56" t="s">
        <v>18</v>
      </c>
      <c r="AI14" s="56" t="s">
        <v>18</v>
      </c>
      <c r="AJ14" s="56" t="s">
        <v>18</v>
      </c>
      <c r="AK14" s="47" t="e">
        <f>'situatie centralizata'!#REF!</f>
        <v>#REF!</v>
      </c>
    </row>
    <row r="15" spans="1:37" s="64" customFormat="1" x14ac:dyDescent="0.2">
      <c r="A15" s="54"/>
      <c r="B15" s="267"/>
      <c r="C15" s="54"/>
      <c r="D15" s="54"/>
      <c r="E15" s="73" t="s">
        <v>18</v>
      </c>
      <c r="F15" s="73">
        <f t="shared" ref="F15:O15" si="0">SUM(F6:F14)</f>
        <v>0</v>
      </c>
      <c r="G15" s="73">
        <f t="shared" si="0"/>
        <v>0</v>
      </c>
      <c r="H15" s="73">
        <f t="shared" si="0"/>
        <v>0</v>
      </c>
      <c r="I15" s="73">
        <f t="shared" si="0"/>
        <v>0</v>
      </c>
      <c r="J15" s="73">
        <f t="shared" si="0"/>
        <v>0</v>
      </c>
      <c r="K15" s="73" t="e">
        <f t="shared" si="0"/>
        <v>#REF!</v>
      </c>
      <c r="L15" s="73" t="e">
        <f t="shared" si="0"/>
        <v>#REF!</v>
      </c>
      <c r="M15" s="73" t="e">
        <f t="shared" si="0"/>
        <v>#REF!</v>
      </c>
      <c r="N15" s="73" t="e">
        <f t="shared" si="0"/>
        <v>#REF!</v>
      </c>
      <c r="O15" s="73" t="e">
        <f t="shared" si="0"/>
        <v>#REF!</v>
      </c>
      <c r="P15" s="73" t="s">
        <v>18</v>
      </c>
      <c r="Q15" s="73" t="s">
        <v>18</v>
      </c>
      <c r="R15" s="73" t="s">
        <v>18</v>
      </c>
      <c r="S15" s="73" t="s">
        <v>18</v>
      </c>
      <c r="T15" s="73" t="s">
        <v>18</v>
      </c>
      <c r="U15" s="73" t="s">
        <v>18</v>
      </c>
      <c r="V15" s="73" t="s">
        <v>18</v>
      </c>
      <c r="W15" s="73" t="s">
        <v>18</v>
      </c>
      <c r="X15" s="73" t="s">
        <v>18</v>
      </c>
      <c r="Y15" s="73" t="s">
        <v>18</v>
      </c>
      <c r="Z15" s="73" t="s">
        <v>18</v>
      </c>
      <c r="AA15" s="73" t="s">
        <v>18</v>
      </c>
      <c r="AB15" s="73" t="s">
        <v>18</v>
      </c>
      <c r="AC15" s="73" t="s">
        <v>18</v>
      </c>
      <c r="AD15" s="73" t="s">
        <v>18</v>
      </c>
      <c r="AE15" s="73" t="s">
        <v>18</v>
      </c>
      <c r="AF15" s="73" t="s">
        <v>18</v>
      </c>
      <c r="AG15" s="73" t="s">
        <v>18</v>
      </c>
      <c r="AH15" s="73" t="s">
        <v>18</v>
      </c>
      <c r="AI15" s="73" t="s">
        <v>18</v>
      </c>
      <c r="AJ15" s="73" t="s">
        <v>18</v>
      </c>
      <c r="AK15" s="73" t="s">
        <v>18</v>
      </c>
    </row>
    <row r="16" spans="1:37" s="64" customFormat="1" x14ac:dyDescent="0.2">
      <c r="A16" s="64">
        <v>11</v>
      </c>
      <c r="B16" s="268" t="s">
        <v>14</v>
      </c>
      <c r="C16" s="43" t="s">
        <v>64</v>
      </c>
      <c r="E16" s="68" t="s">
        <v>18</v>
      </c>
      <c r="F16" s="69"/>
      <c r="G16" s="69"/>
      <c r="H16" s="69"/>
      <c r="I16" s="69"/>
      <c r="J16" s="69"/>
      <c r="K16" s="68" t="e">
        <f>'situatie centralizata'!#REF!</f>
        <v>#REF!</v>
      </c>
      <c r="L16" s="68" t="e">
        <f>'situatie centralizata'!#REF!</f>
        <v>#REF!</v>
      </c>
      <c r="M16" s="68" t="e">
        <f>'situatie centralizata'!#REF!</f>
        <v>#REF!</v>
      </c>
      <c r="N16" s="68" t="e">
        <f>'situatie centralizata'!#REF!</f>
        <v>#REF!</v>
      </c>
      <c r="O16" s="68" t="e">
        <f>'situatie centralizata'!#REF!</f>
        <v>#REF!</v>
      </c>
      <c r="P16" s="68">
        <f>'situatie centralizata'!AE20</f>
        <v>0</v>
      </c>
      <c r="Q16" s="68" t="s">
        <v>18</v>
      </c>
      <c r="R16" s="68" t="s">
        <v>18</v>
      </c>
      <c r="S16" s="68" t="s">
        <v>18</v>
      </c>
      <c r="T16" s="68" t="s">
        <v>18</v>
      </c>
      <c r="U16" s="68" t="s">
        <v>18</v>
      </c>
      <c r="V16" s="68" t="s">
        <v>18</v>
      </c>
      <c r="W16" s="68" t="s">
        <v>18</v>
      </c>
      <c r="X16" s="68" t="s">
        <v>18</v>
      </c>
      <c r="Y16" s="68" t="s">
        <v>18</v>
      </c>
      <c r="Z16" s="68" t="s">
        <v>18</v>
      </c>
      <c r="AA16" s="68" t="s">
        <v>18</v>
      </c>
      <c r="AB16" s="68" t="s">
        <v>18</v>
      </c>
      <c r="AC16" s="68" t="s">
        <v>18</v>
      </c>
      <c r="AD16" s="68" t="s">
        <v>18</v>
      </c>
      <c r="AE16" s="68" t="s">
        <v>18</v>
      </c>
      <c r="AF16" s="68" t="s">
        <v>18</v>
      </c>
      <c r="AG16" s="68" t="s">
        <v>18</v>
      </c>
      <c r="AH16" s="68" t="s">
        <v>18</v>
      </c>
      <c r="AI16" s="68" t="s">
        <v>18</v>
      </c>
      <c r="AJ16" s="68" t="s">
        <v>18</v>
      </c>
      <c r="AK16" s="68" t="e">
        <f>'situatie centralizata'!#REF!</f>
        <v>#REF!</v>
      </c>
    </row>
    <row r="17" spans="1:37" s="64" customFormat="1" x14ac:dyDescent="0.2">
      <c r="A17" s="64">
        <v>12</v>
      </c>
      <c r="B17" s="269"/>
      <c r="C17" s="43" t="s">
        <v>65</v>
      </c>
      <c r="E17" s="68" t="s">
        <v>18</v>
      </c>
      <c r="F17" s="69"/>
      <c r="G17" s="69"/>
      <c r="H17" s="69"/>
      <c r="I17" s="69"/>
      <c r="J17" s="69"/>
      <c r="K17" s="68" t="e">
        <f>'situatie centralizata'!#REF!</f>
        <v>#REF!</v>
      </c>
      <c r="L17" s="68" t="e">
        <f>'situatie centralizata'!#REF!</f>
        <v>#REF!</v>
      </c>
      <c r="M17" s="68" t="e">
        <f>'situatie centralizata'!#REF!</f>
        <v>#REF!</v>
      </c>
      <c r="N17" s="68" t="e">
        <f>'situatie centralizata'!#REF!</f>
        <v>#REF!</v>
      </c>
      <c r="O17" s="68" t="e">
        <f>'situatie centralizata'!#REF!</f>
        <v>#REF!</v>
      </c>
      <c r="P17" s="68">
        <f>'situatie centralizata'!AE21</f>
        <v>0</v>
      </c>
      <c r="Q17" s="68" t="s">
        <v>18</v>
      </c>
      <c r="R17" s="68" t="s">
        <v>18</v>
      </c>
      <c r="S17" s="68" t="s">
        <v>18</v>
      </c>
      <c r="T17" s="68" t="s">
        <v>18</v>
      </c>
      <c r="U17" s="68" t="s">
        <v>18</v>
      </c>
      <c r="V17" s="68" t="s">
        <v>18</v>
      </c>
      <c r="W17" s="68" t="s">
        <v>18</v>
      </c>
      <c r="X17" s="68" t="s">
        <v>18</v>
      </c>
      <c r="Y17" s="68" t="s">
        <v>18</v>
      </c>
      <c r="Z17" s="68" t="s">
        <v>18</v>
      </c>
      <c r="AA17" s="68" t="s">
        <v>18</v>
      </c>
      <c r="AB17" s="68" t="s">
        <v>18</v>
      </c>
      <c r="AC17" s="68" t="s">
        <v>18</v>
      </c>
      <c r="AD17" s="68" t="s">
        <v>18</v>
      </c>
      <c r="AE17" s="68" t="s">
        <v>18</v>
      </c>
      <c r="AF17" s="68" t="s">
        <v>18</v>
      </c>
      <c r="AG17" s="68" t="s">
        <v>18</v>
      </c>
      <c r="AH17" s="68" t="s">
        <v>18</v>
      </c>
      <c r="AI17" s="68" t="s">
        <v>18</v>
      </c>
      <c r="AJ17" s="68" t="s">
        <v>18</v>
      </c>
      <c r="AK17" s="68" t="e">
        <f>'situatie centralizata'!#REF!</f>
        <v>#REF!</v>
      </c>
    </row>
    <row r="18" spans="1:37" s="64" customFormat="1" x14ac:dyDescent="0.2">
      <c r="A18" s="64">
        <v>13</v>
      </c>
      <c r="B18" s="269"/>
      <c r="C18" s="43" t="s">
        <v>66</v>
      </c>
      <c r="E18" s="68" t="s">
        <v>18</v>
      </c>
      <c r="F18" s="69"/>
      <c r="G18" s="69"/>
      <c r="H18" s="69"/>
      <c r="I18" s="69"/>
      <c r="J18" s="69"/>
      <c r="K18" s="68"/>
      <c r="L18" s="68"/>
      <c r="M18" s="68"/>
      <c r="N18" s="68"/>
      <c r="O18" s="68"/>
      <c r="P18" s="68" t="s">
        <v>18</v>
      </c>
      <c r="Q18" s="68" t="s">
        <v>18</v>
      </c>
      <c r="R18" s="68" t="s">
        <v>18</v>
      </c>
      <c r="S18" s="68" t="s">
        <v>18</v>
      </c>
      <c r="T18" s="68" t="s">
        <v>18</v>
      </c>
      <c r="U18" s="68" t="s">
        <v>18</v>
      </c>
      <c r="V18" s="68" t="s">
        <v>18</v>
      </c>
      <c r="W18" s="68" t="s">
        <v>18</v>
      </c>
      <c r="X18" s="68" t="s">
        <v>18</v>
      </c>
      <c r="Y18" s="68" t="s">
        <v>18</v>
      </c>
      <c r="Z18" s="68" t="s">
        <v>18</v>
      </c>
      <c r="AA18" s="68" t="s">
        <v>18</v>
      </c>
      <c r="AB18" s="68" t="s">
        <v>18</v>
      </c>
      <c r="AC18" s="68" t="s">
        <v>18</v>
      </c>
      <c r="AD18" s="68" t="s">
        <v>18</v>
      </c>
      <c r="AE18" s="68" t="s">
        <v>18</v>
      </c>
      <c r="AF18" s="68" t="s">
        <v>18</v>
      </c>
      <c r="AG18" s="68" t="s">
        <v>18</v>
      </c>
      <c r="AH18" s="68" t="s">
        <v>18</v>
      </c>
      <c r="AI18" s="68" t="s">
        <v>18</v>
      </c>
      <c r="AJ18" s="68" t="s">
        <v>18</v>
      </c>
      <c r="AK18" s="68" t="e">
        <f>'situatie centralizata'!#REF!</f>
        <v>#REF!</v>
      </c>
    </row>
    <row r="19" spans="1:37" s="64" customFormat="1" x14ac:dyDescent="0.2">
      <c r="A19" s="64">
        <v>14</v>
      </c>
      <c r="B19" s="269"/>
      <c r="C19" s="43" t="s">
        <v>67</v>
      </c>
      <c r="E19" s="68" t="s">
        <v>18</v>
      </c>
      <c r="F19" s="69"/>
      <c r="G19" s="69"/>
      <c r="H19" s="69"/>
      <c r="I19" s="69"/>
      <c r="J19" s="69"/>
      <c r="K19" s="68"/>
      <c r="L19" s="68"/>
      <c r="M19" s="68"/>
      <c r="N19" s="68"/>
      <c r="O19" s="68"/>
      <c r="P19" s="68" t="s">
        <v>18</v>
      </c>
      <c r="Q19" s="68" t="s">
        <v>18</v>
      </c>
      <c r="R19" s="68" t="s">
        <v>18</v>
      </c>
      <c r="S19" s="68" t="s">
        <v>18</v>
      </c>
      <c r="T19" s="68" t="s">
        <v>18</v>
      </c>
      <c r="U19" s="68" t="s">
        <v>18</v>
      </c>
      <c r="V19" s="68" t="s">
        <v>18</v>
      </c>
      <c r="W19" s="68" t="s">
        <v>18</v>
      </c>
      <c r="X19" s="68" t="s">
        <v>18</v>
      </c>
      <c r="Y19" s="68" t="s">
        <v>18</v>
      </c>
      <c r="Z19" s="68" t="s">
        <v>18</v>
      </c>
      <c r="AA19" s="68" t="s">
        <v>18</v>
      </c>
      <c r="AB19" s="68" t="s">
        <v>18</v>
      </c>
      <c r="AC19" s="68" t="s">
        <v>18</v>
      </c>
      <c r="AD19" s="68" t="s">
        <v>18</v>
      </c>
      <c r="AE19" s="68" t="s">
        <v>18</v>
      </c>
      <c r="AF19" s="68" t="s">
        <v>18</v>
      </c>
      <c r="AG19" s="68" t="s">
        <v>18</v>
      </c>
      <c r="AH19" s="68" t="s">
        <v>18</v>
      </c>
      <c r="AI19" s="68" t="s">
        <v>18</v>
      </c>
      <c r="AJ19" s="68" t="s">
        <v>18</v>
      </c>
      <c r="AK19" s="68" t="e">
        <f>'situatie centralizata'!#REF!</f>
        <v>#REF!</v>
      </c>
    </row>
    <row r="20" spans="1:37" s="64" customFormat="1" x14ac:dyDescent="0.2">
      <c r="A20" s="64">
        <v>15</v>
      </c>
      <c r="B20" s="269"/>
      <c r="C20" s="43" t="s">
        <v>68</v>
      </c>
      <c r="E20" s="68" t="s">
        <v>18</v>
      </c>
      <c r="F20" s="69"/>
      <c r="G20" s="69"/>
      <c r="H20" s="69"/>
      <c r="I20" s="69"/>
      <c r="J20" s="69"/>
      <c r="K20" s="68"/>
      <c r="L20" s="68"/>
      <c r="M20" s="68"/>
      <c r="N20" s="68"/>
      <c r="O20" s="68"/>
      <c r="P20" s="68" t="s">
        <v>18</v>
      </c>
      <c r="Q20" s="68" t="s">
        <v>18</v>
      </c>
      <c r="R20" s="68" t="s">
        <v>18</v>
      </c>
      <c r="S20" s="68" t="s">
        <v>18</v>
      </c>
      <c r="T20" s="68" t="s">
        <v>18</v>
      </c>
      <c r="U20" s="68" t="s">
        <v>18</v>
      </c>
      <c r="V20" s="68" t="s">
        <v>18</v>
      </c>
      <c r="W20" s="68" t="s">
        <v>18</v>
      </c>
      <c r="X20" s="68" t="s">
        <v>18</v>
      </c>
      <c r="Y20" s="68" t="s">
        <v>18</v>
      </c>
      <c r="Z20" s="68" t="s">
        <v>18</v>
      </c>
      <c r="AA20" s="68" t="s">
        <v>18</v>
      </c>
      <c r="AB20" s="68" t="s">
        <v>18</v>
      </c>
      <c r="AC20" s="68" t="s">
        <v>18</v>
      </c>
      <c r="AD20" s="68" t="s">
        <v>18</v>
      </c>
      <c r="AE20" s="68" t="s">
        <v>18</v>
      </c>
      <c r="AF20" s="68" t="s">
        <v>18</v>
      </c>
      <c r="AG20" s="68" t="s">
        <v>18</v>
      </c>
      <c r="AH20" s="68" t="s">
        <v>18</v>
      </c>
      <c r="AI20" s="68" t="s">
        <v>18</v>
      </c>
      <c r="AJ20" s="68" t="s">
        <v>18</v>
      </c>
      <c r="AK20" s="68" t="e">
        <f>'situatie centralizata'!#REF!</f>
        <v>#REF!</v>
      </c>
    </row>
    <row r="21" spans="1:37" s="64" customFormat="1" x14ac:dyDescent="0.2">
      <c r="A21" s="64">
        <v>16</v>
      </c>
      <c r="B21" s="269"/>
      <c r="C21" s="43" t="s">
        <v>69</v>
      </c>
      <c r="E21" s="68" t="s">
        <v>18</v>
      </c>
      <c r="F21" s="69"/>
      <c r="G21" s="69"/>
      <c r="H21" s="69"/>
      <c r="I21" s="69"/>
      <c r="J21" s="69"/>
      <c r="K21" s="68"/>
      <c r="L21" s="68"/>
      <c r="M21" s="68"/>
      <c r="N21" s="68"/>
      <c r="O21" s="68"/>
      <c r="P21" s="68" t="s">
        <v>18</v>
      </c>
      <c r="Q21" s="68" t="s">
        <v>18</v>
      </c>
      <c r="R21" s="68" t="s">
        <v>18</v>
      </c>
      <c r="S21" s="68" t="s">
        <v>18</v>
      </c>
      <c r="T21" s="68" t="s">
        <v>18</v>
      </c>
      <c r="U21" s="68" t="s">
        <v>18</v>
      </c>
      <c r="V21" s="68" t="s">
        <v>18</v>
      </c>
      <c r="W21" s="68" t="s">
        <v>18</v>
      </c>
      <c r="X21" s="68" t="s">
        <v>18</v>
      </c>
      <c r="Y21" s="68" t="s">
        <v>18</v>
      </c>
      <c r="Z21" s="68" t="s">
        <v>18</v>
      </c>
      <c r="AA21" s="68" t="s">
        <v>18</v>
      </c>
      <c r="AB21" s="68" t="s">
        <v>18</v>
      </c>
      <c r="AC21" s="68" t="s">
        <v>18</v>
      </c>
      <c r="AD21" s="68" t="s">
        <v>18</v>
      </c>
      <c r="AE21" s="68" t="s">
        <v>18</v>
      </c>
      <c r="AF21" s="68" t="s">
        <v>18</v>
      </c>
      <c r="AG21" s="68" t="s">
        <v>18</v>
      </c>
      <c r="AH21" s="68" t="s">
        <v>18</v>
      </c>
      <c r="AI21" s="68" t="s">
        <v>18</v>
      </c>
      <c r="AJ21" s="68" t="s">
        <v>18</v>
      </c>
      <c r="AK21" s="68" t="e">
        <f>'situatie centralizata'!#REF!</f>
        <v>#REF!</v>
      </c>
    </row>
    <row r="22" spans="1:37" s="64" customFormat="1" x14ac:dyDescent="0.2">
      <c r="A22" s="64">
        <v>17</v>
      </c>
      <c r="B22" s="269"/>
      <c r="C22" s="43" t="s">
        <v>70</v>
      </c>
      <c r="E22" s="70" t="s">
        <v>18</v>
      </c>
      <c r="F22" s="69"/>
      <c r="G22" s="69"/>
      <c r="H22" s="69"/>
      <c r="I22" s="69"/>
      <c r="J22" s="69"/>
      <c r="K22" s="68" t="e">
        <f>'situatie centralizata'!#REF!</f>
        <v>#REF!</v>
      </c>
      <c r="L22" s="68" t="e">
        <f>'situatie centralizata'!#REF!</f>
        <v>#REF!</v>
      </c>
      <c r="M22" s="68" t="e">
        <f>'situatie centralizata'!#REF!</f>
        <v>#REF!</v>
      </c>
      <c r="N22" s="68" t="e">
        <f>'situatie centralizata'!#REF!</f>
        <v>#REF!</v>
      </c>
      <c r="O22" s="68" t="e">
        <f>'situatie centralizata'!#REF!</f>
        <v>#REF!</v>
      </c>
      <c r="P22" s="68">
        <f>'situatie centralizata'!AE25</f>
        <v>0</v>
      </c>
      <c r="Q22" s="68" t="s">
        <v>18</v>
      </c>
      <c r="R22" s="68" t="s">
        <v>18</v>
      </c>
      <c r="S22" s="68" t="s">
        <v>18</v>
      </c>
      <c r="T22" s="68" t="s">
        <v>18</v>
      </c>
      <c r="U22" s="68" t="s">
        <v>18</v>
      </c>
      <c r="V22" s="68" t="s">
        <v>18</v>
      </c>
      <c r="W22" s="68" t="s">
        <v>18</v>
      </c>
      <c r="X22" s="68" t="s">
        <v>18</v>
      </c>
      <c r="Y22" s="68" t="s">
        <v>18</v>
      </c>
      <c r="Z22" s="68" t="s">
        <v>18</v>
      </c>
      <c r="AA22" s="68" t="s">
        <v>18</v>
      </c>
      <c r="AB22" s="68" t="s">
        <v>18</v>
      </c>
      <c r="AC22" s="68" t="s">
        <v>18</v>
      </c>
      <c r="AD22" s="68" t="s">
        <v>18</v>
      </c>
      <c r="AE22" s="68" t="s">
        <v>18</v>
      </c>
      <c r="AF22" s="68" t="s">
        <v>18</v>
      </c>
      <c r="AG22" s="68" t="s">
        <v>18</v>
      </c>
      <c r="AH22" s="68" t="s">
        <v>18</v>
      </c>
      <c r="AI22" s="68" t="s">
        <v>18</v>
      </c>
      <c r="AJ22" s="68" t="s">
        <v>18</v>
      </c>
      <c r="AK22" s="68" t="e">
        <f>'situatie centralizata'!#REF!</f>
        <v>#REF!</v>
      </c>
    </row>
    <row r="23" spans="1:37" s="64" customFormat="1" x14ac:dyDescent="0.2">
      <c r="B23" s="270"/>
      <c r="C23" s="43"/>
      <c r="E23" s="70" t="s">
        <v>18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 t="s">
        <v>18</v>
      </c>
      <c r="Q23" s="70" t="s">
        <v>18</v>
      </c>
      <c r="R23" s="70" t="s">
        <v>18</v>
      </c>
      <c r="S23" s="70" t="s">
        <v>18</v>
      </c>
      <c r="T23" s="70" t="s">
        <v>18</v>
      </c>
      <c r="U23" s="70" t="s">
        <v>18</v>
      </c>
      <c r="V23" s="70" t="s">
        <v>18</v>
      </c>
      <c r="W23" s="70" t="s">
        <v>18</v>
      </c>
      <c r="X23" s="70" t="s">
        <v>18</v>
      </c>
      <c r="Y23" s="70" t="s">
        <v>18</v>
      </c>
      <c r="Z23" s="70" t="s">
        <v>18</v>
      </c>
      <c r="AA23" s="70" t="s">
        <v>18</v>
      </c>
      <c r="AB23" s="70" t="s">
        <v>18</v>
      </c>
      <c r="AC23" s="70" t="s">
        <v>18</v>
      </c>
      <c r="AD23" s="70" t="s">
        <v>18</v>
      </c>
      <c r="AE23" s="70" t="s">
        <v>18</v>
      </c>
      <c r="AF23" s="70" t="s">
        <v>18</v>
      </c>
      <c r="AG23" s="70" t="s">
        <v>18</v>
      </c>
      <c r="AH23" s="70" t="s">
        <v>18</v>
      </c>
      <c r="AI23" s="70" t="s">
        <v>18</v>
      </c>
      <c r="AJ23" s="70" t="s">
        <v>18</v>
      </c>
      <c r="AK23" s="70" t="s">
        <v>18</v>
      </c>
    </row>
    <row r="24" spans="1:37" s="64" customFormat="1" x14ac:dyDescent="0.2">
      <c r="A24" s="60">
        <v>19</v>
      </c>
      <c r="B24" s="252" t="s">
        <v>15</v>
      </c>
      <c r="C24" s="44" t="s">
        <v>71</v>
      </c>
      <c r="D24" s="60"/>
      <c r="E24" s="61">
        <v>60</v>
      </c>
      <c r="F24" s="62"/>
      <c r="G24" s="62"/>
      <c r="H24" s="62"/>
      <c r="I24" s="62"/>
      <c r="J24" s="62"/>
      <c r="K24" s="63" t="e">
        <f>'situatie centralizata'!#REF!</f>
        <v>#REF!</v>
      </c>
      <c r="L24" s="63" t="e">
        <f>'situatie centralizata'!#REF!</f>
        <v>#REF!</v>
      </c>
      <c r="M24" s="63" t="e">
        <f>'situatie centralizata'!#REF!</f>
        <v>#REF!</v>
      </c>
      <c r="N24" s="63" t="e">
        <f>'situatie centralizata'!#REF!</f>
        <v>#REF!</v>
      </c>
      <c r="O24" s="63" t="e">
        <f>'situatie centralizata'!#REF!</f>
        <v>#REF!</v>
      </c>
      <c r="P24" s="63" t="e">
        <f>'situatie centralizata'!#REF!</f>
        <v>#REF!</v>
      </c>
      <c r="Q24" s="63" t="e">
        <f>'situatie centralizata'!#REF!</f>
        <v>#REF!</v>
      </c>
      <c r="R24" s="63">
        <v>0</v>
      </c>
      <c r="S24" s="63">
        <v>0</v>
      </c>
      <c r="T24" s="63">
        <v>0</v>
      </c>
      <c r="U24" s="63">
        <v>0</v>
      </c>
      <c r="V24" s="63"/>
      <c r="W24" s="63">
        <v>0</v>
      </c>
      <c r="X24" s="63">
        <v>1</v>
      </c>
      <c r="Y24" s="63">
        <v>0</v>
      </c>
      <c r="Z24" s="63">
        <v>2</v>
      </c>
      <c r="AA24" s="63">
        <v>2</v>
      </c>
      <c r="AB24" s="63">
        <v>0</v>
      </c>
      <c r="AC24" s="63"/>
      <c r="AD24" s="63">
        <v>0</v>
      </c>
      <c r="AE24" s="63">
        <v>3</v>
      </c>
      <c r="AF24" s="63"/>
      <c r="AG24" s="63"/>
      <c r="AH24" s="63"/>
      <c r="AI24" s="63"/>
      <c r="AJ24" s="63"/>
      <c r="AK24" s="63" t="e">
        <f>P24+Q24+R24+S24+T24+U24+V24+W24+X24+Y24+Z24+AA24+AB24+AC24+AD24+AE24+AF24+AG24+AH24+AI24+AJ24</f>
        <v>#REF!</v>
      </c>
    </row>
    <row r="25" spans="1:37" s="64" customFormat="1" x14ac:dyDescent="0.2">
      <c r="A25" s="60">
        <v>20</v>
      </c>
      <c r="B25" s="253"/>
      <c r="C25" s="44" t="s">
        <v>72</v>
      </c>
      <c r="D25" s="60"/>
      <c r="E25" s="63" t="s">
        <v>18</v>
      </c>
      <c r="F25" s="65"/>
      <c r="G25" s="65"/>
      <c r="H25" s="65"/>
      <c r="I25" s="65"/>
      <c r="J25" s="65"/>
      <c r="K25" s="63" t="e">
        <f>'situatie centralizata'!#REF!</f>
        <v>#REF!</v>
      </c>
      <c r="L25" s="63" t="e">
        <f>'situatie centralizata'!#REF!</f>
        <v>#REF!</v>
      </c>
      <c r="M25" s="63" t="e">
        <f>'situatie centralizata'!#REF!</f>
        <v>#REF!</v>
      </c>
      <c r="N25" s="63" t="e">
        <f>'situatie centralizata'!#REF!</f>
        <v>#REF!</v>
      </c>
      <c r="O25" s="63" t="e">
        <f>'situatie centralizata'!#REF!</f>
        <v>#REF!</v>
      </c>
      <c r="P25" s="63" t="e">
        <f>'situatie centralizata'!#REF!</f>
        <v>#REF!</v>
      </c>
      <c r="Q25" s="63" t="e">
        <f>'situatie centralizata'!#REF!</f>
        <v>#REF!</v>
      </c>
      <c r="R25" s="63" t="s">
        <v>18</v>
      </c>
      <c r="S25" s="63" t="s">
        <v>18</v>
      </c>
      <c r="T25" s="63" t="s">
        <v>18</v>
      </c>
      <c r="U25" s="63" t="s">
        <v>18</v>
      </c>
      <c r="V25" s="63" t="s">
        <v>18</v>
      </c>
      <c r="W25" s="63" t="s">
        <v>18</v>
      </c>
      <c r="X25" s="63" t="s">
        <v>18</v>
      </c>
      <c r="Y25" s="63" t="s">
        <v>18</v>
      </c>
      <c r="Z25" s="63" t="s">
        <v>18</v>
      </c>
      <c r="AA25" s="63" t="s">
        <v>18</v>
      </c>
      <c r="AB25" s="63" t="s">
        <v>18</v>
      </c>
      <c r="AC25" s="63"/>
      <c r="AD25" s="63" t="s">
        <v>18</v>
      </c>
      <c r="AE25" s="63" t="s">
        <v>18</v>
      </c>
      <c r="AF25" s="63" t="s">
        <v>18</v>
      </c>
      <c r="AG25" s="63" t="s">
        <v>18</v>
      </c>
      <c r="AH25" s="63" t="s">
        <v>18</v>
      </c>
      <c r="AI25" s="63" t="s">
        <v>18</v>
      </c>
      <c r="AJ25" s="63" t="s">
        <v>18</v>
      </c>
      <c r="AK25" s="63" t="s">
        <v>18</v>
      </c>
    </row>
    <row r="26" spans="1:37" s="64" customFormat="1" x14ac:dyDescent="0.2">
      <c r="A26" s="60">
        <v>21</v>
      </c>
      <c r="B26" s="253"/>
      <c r="C26" s="44" t="s">
        <v>73</v>
      </c>
      <c r="D26" s="60"/>
      <c r="E26" s="61">
        <v>60</v>
      </c>
      <c r="F26" s="62"/>
      <c r="G26" s="62"/>
      <c r="H26" s="62"/>
      <c r="I26" s="62"/>
      <c r="J26" s="62"/>
      <c r="K26" s="63" t="e">
        <f>'situatie centralizata'!#REF!</f>
        <v>#REF!</v>
      </c>
      <c r="L26" s="63" t="e">
        <f>'situatie centralizata'!#REF!</f>
        <v>#REF!</v>
      </c>
      <c r="M26" s="63" t="e">
        <f>'situatie centralizata'!#REF!</f>
        <v>#REF!</v>
      </c>
      <c r="N26" s="63" t="e">
        <f>'situatie centralizata'!#REF!</f>
        <v>#REF!</v>
      </c>
      <c r="O26" s="63" t="e">
        <f>'situatie centralizata'!#REF!</f>
        <v>#REF!</v>
      </c>
      <c r="P26" s="63">
        <f>'situatie centralizata'!AE28</f>
        <v>0</v>
      </c>
      <c r="Q26" s="63">
        <f>'situatie centralizata'!AJ28</f>
        <v>0</v>
      </c>
      <c r="R26" s="63">
        <v>0</v>
      </c>
      <c r="S26" s="63">
        <v>0</v>
      </c>
      <c r="T26" s="63">
        <v>1</v>
      </c>
      <c r="U26" s="63">
        <v>0</v>
      </c>
      <c r="V26" s="63"/>
      <c r="W26" s="63">
        <v>0</v>
      </c>
      <c r="X26" s="63">
        <v>0</v>
      </c>
      <c r="Y26" s="63">
        <v>2</v>
      </c>
      <c r="Z26" s="63">
        <v>3</v>
      </c>
      <c r="AA26" s="63">
        <v>2</v>
      </c>
      <c r="AB26" s="63">
        <v>0</v>
      </c>
      <c r="AC26" s="63"/>
      <c r="AD26" s="63">
        <v>1</v>
      </c>
      <c r="AE26" s="63">
        <v>3</v>
      </c>
      <c r="AF26" s="63"/>
      <c r="AG26" s="63"/>
      <c r="AH26" s="63"/>
      <c r="AI26" s="63"/>
      <c r="AJ26" s="63"/>
      <c r="AK26" s="63">
        <f>P26+Q26+R26+S26+T26+U26+V26+W26+X26+Y26+Z26+AA26+AB26+AC26+AD26+AE26+AF26+AG26+AH26+AI26+AJ26</f>
        <v>12</v>
      </c>
    </row>
    <row r="27" spans="1:37" s="64" customFormat="1" x14ac:dyDescent="0.2">
      <c r="A27" s="60">
        <v>22</v>
      </c>
      <c r="B27" s="253"/>
      <c r="C27" s="44" t="s">
        <v>53</v>
      </c>
      <c r="D27" s="60"/>
      <c r="E27" s="63" t="s">
        <v>18</v>
      </c>
      <c r="F27" s="65"/>
      <c r="G27" s="65"/>
      <c r="H27" s="65"/>
      <c r="I27" s="65"/>
      <c r="J27" s="65"/>
      <c r="K27" s="63" t="e">
        <f>'situatie centralizata'!#REF!</f>
        <v>#REF!</v>
      </c>
      <c r="L27" s="63" t="e">
        <f>'situatie centralizata'!#REF!</f>
        <v>#REF!</v>
      </c>
      <c r="M27" s="63" t="e">
        <f>'situatie centralizata'!#REF!</f>
        <v>#REF!</v>
      </c>
      <c r="N27" s="63" t="e">
        <f>'situatie centralizata'!#REF!</f>
        <v>#REF!</v>
      </c>
      <c r="O27" s="63" t="e">
        <f>'situatie centralizata'!#REF!</f>
        <v>#REF!</v>
      </c>
      <c r="P27" s="63" t="e">
        <f>'situatie centralizata'!#REF!</f>
        <v>#REF!</v>
      </c>
      <c r="Q27" s="63" t="e">
        <f>'situatie centralizata'!#REF!</f>
        <v>#REF!</v>
      </c>
      <c r="R27" s="63" t="s">
        <v>18</v>
      </c>
      <c r="S27" s="63" t="s">
        <v>18</v>
      </c>
      <c r="T27" s="63" t="s">
        <v>18</v>
      </c>
      <c r="U27" s="63" t="s">
        <v>18</v>
      </c>
      <c r="V27" s="63" t="s">
        <v>18</v>
      </c>
      <c r="W27" s="63" t="s">
        <v>18</v>
      </c>
      <c r="X27" s="63" t="s">
        <v>18</v>
      </c>
      <c r="Y27" s="63" t="s">
        <v>18</v>
      </c>
      <c r="Z27" s="63" t="s">
        <v>18</v>
      </c>
      <c r="AA27" s="63" t="s">
        <v>18</v>
      </c>
      <c r="AB27" s="63" t="s">
        <v>18</v>
      </c>
      <c r="AC27" s="63"/>
      <c r="AD27" s="63" t="s">
        <v>18</v>
      </c>
      <c r="AE27" s="63" t="s">
        <v>18</v>
      </c>
      <c r="AF27" s="63" t="s">
        <v>18</v>
      </c>
      <c r="AG27" s="63" t="s">
        <v>18</v>
      </c>
      <c r="AH27" s="63" t="s">
        <v>18</v>
      </c>
      <c r="AI27" s="63" t="s">
        <v>18</v>
      </c>
      <c r="AJ27" s="63" t="s">
        <v>18</v>
      </c>
      <c r="AK27" s="63" t="s">
        <v>18</v>
      </c>
    </row>
    <row r="28" spans="1:37" s="64" customFormat="1" x14ac:dyDescent="0.2">
      <c r="A28" s="60"/>
      <c r="B28" s="254"/>
      <c r="C28" s="60"/>
      <c r="D28" s="60"/>
      <c r="E28" s="66">
        <f>SUM(E24:E27)</f>
        <v>120</v>
      </c>
      <c r="F28" s="62"/>
      <c r="G28" s="62"/>
      <c r="H28" s="62"/>
      <c r="I28" s="62"/>
      <c r="J28" s="62"/>
      <c r="K28" s="63" t="e">
        <f>'situatie centralizata'!#REF!</f>
        <v>#REF!</v>
      </c>
      <c r="L28" s="63" t="e">
        <f>'situatie centralizata'!#REF!</f>
        <v>#REF!</v>
      </c>
      <c r="M28" s="63" t="e">
        <f>'situatie centralizata'!#REF!</f>
        <v>#REF!</v>
      </c>
      <c r="N28" s="63" t="e">
        <f>'situatie centralizata'!#REF!</f>
        <v>#REF!</v>
      </c>
      <c r="O28" s="63" t="e">
        <f>'situatie centralizata'!#REF!</f>
        <v>#REF!</v>
      </c>
      <c r="P28" s="90">
        <f>'situatie centralizata'!AE29</f>
        <v>2</v>
      </c>
      <c r="Q28" s="90">
        <f>'situatie centralizata'!AJ29</f>
        <v>4</v>
      </c>
      <c r="R28" s="90">
        <f>SUM(R24:R27)</f>
        <v>0</v>
      </c>
      <c r="S28" s="90">
        <f>SUM(S24:S27)</f>
        <v>0</v>
      </c>
      <c r="T28" s="90">
        <f>SUM(T24:T27)</f>
        <v>1</v>
      </c>
      <c r="U28" s="90">
        <f>SUM(U24:U27)</f>
        <v>0</v>
      </c>
      <c r="V28" s="63"/>
      <c r="W28" s="90">
        <f t="shared" ref="W28:AB28" si="1">SUM(W24:W27)</f>
        <v>0</v>
      </c>
      <c r="X28" s="90">
        <f t="shared" si="1"/>
        <v>1</v>
      </c>
      <c r="Y28" s="90">
        <f t="shared" si="1"/>
        <v>2</v>
      </c>
      <c r="Z28" s="90">
        <f t="shared" si="1"/>
        <v>5</v>
      </c>
      <c r="AA28" s="90">
        <f t="shared" si="1"/>
        <v>4</v>
      </c>
      <c r="AB28" s="90">
        <f t="shared" si="1"/>
        <v>0</v>
      </c>
      <c r="AC28" s="63"/>
      <c r="AD28" s="63">
        <v>1</v>
      </c>
      <c r="AE28" s="90">
        <f>SUM(AE24:AE27)</f>
        <v>6</v>
      </c>
      <c r="AF28" s="63"/>
      <c r="AG28" s="63"/>
      <c r="AH28" s="63"/>
      <c r="AI28" s="63"/>
      <c r="AJ28" s="63"/>
      <c r="AK28" s="90">
        <f>SUM(P28:AJ28)</f>
        <v>26</v>
      </c>
    </row>
    <row r="29" spans="1:37" s="64" customFormat="1" x14ac:dyDescent="0.2">
      <c r="A29" s="64">
        <v>24</v>
      </c>
      <c r="B29" s="255" t="s">
        <v>16</v>
      </c>
      <c r="C29" s="64" t="s">
        <v>54</v>
      </c>
      <c r="D29" s="64" t="s">
        <v>18</v>
      </c>
      <c r="E29" s="68"/>
      <c r="F29" s="69"/>
      <c r="G29" s="69"/>
      <c r="H29" s="69"/>
      <c r="I29" s="69"/>
      <c r="J29" s="69"/>
      <c r="K29" s="68" t="e">
        <f>'situatie centralizata'!#REF!</f>
        <v>#REF!</v>
      </c>
      <c r="L29" s="68" t="e">
        <f>'situatie centralizata'!#REF!</f>
        <v>#REF!</v>
      </c>
      <c r="M29" s="68" t="e">
        <f>'situatie centralizata'!#REF!</f>
        <v>#REF!</v>
      </c>
      <c r="N29" s="68" t="e">
        <f>'situatie centralizata'!#REF!</f>
        <v>#REF!</v>
      </c>
      <c r="O29" s="68" t="e">
        <f>'situatie centralizata'!#REF!</f>
        <v>#REF!</v>
      </c>
      <c r="P29" s="68" t="e">
        <f>'situatie centralizata'!#REF!</f>
        <v>#REF!</v>
      </c>
      <c r="Q29" s="68" t="e">
        <f>'situatie centralizata'!#REF!</f>
        <v>#REF!</v>
      </c>
      <c r="R29" s="68" t="s">
        <v>18</v>
      </c>
      <c r="S29" s="68" t="s">
        <v>18</v>
      </c>
      <c r="T29" s="68" t="s">
        <v>18</v>
      </c>
      <c r="U29" s="68" t="s">
        <v>18</v>
      </c>
      <c r="V29" s="68" t="s">
        <v>18</v>
      </c>
      <c r="W29" s="68" t="s">
        <v>18</v>
      </c>
      <c r="X29" s="68" t="s">
        <v>18</v>
      </c>
      <c r="Y29" s="68" t="s">
        <v>18</v>
      </c>
      <c r="Z29" s="68" t="s">
        <v>18</v>
      </c>
      <c r="AA29" s="68" t="s">
        <v>18</v>
      </c>
      <c r="AB29" s="68" t="s">
        <v>18</v>
      </c>
      <c r="AC29" s="68" t="s">
        <v>18</v>
      </c>
      <c r="AD29" s="68" t="s">
        <v>18</v>
      </c>
      <c r="AE29" s="68" t="s">
        <v>18</v>
      </c>
      <c r="AF29" s="68" t="s">
        <v>18</v>
      </c>
      <c r="AG29" s="68" t="s">
        <v>18</v>
      </c>
      <c r="AH29" s="68" t="s">
        <v>18</v>
      </c>
      <c r="AI29" s="68" t="s">
        <v>18</v>
      </c>
      <c r="AJ29" s="68" t="s">
        <v>18</v>
      </c>
      <c r="AK29" s="68" t="s">
        <v>18</v>
      </c>
    </row>
    <row r="30" spans="1:37" s="64" customFormat="1" x14ac:dyDescent="0.2">
      <c r="A30" s="64">
        <v>25</v>
      </c>
      <c r="B30" s="255"/>
      <c r="C30" s="64" t="s">
        <v>55</v>
      </c>
      <c r="D30" s="64" t="s">
        <v>18</v>
      </c>
      <c r="E30" s="74">
        <v>60</v>
      </c>
      <c r="F30" s="75"/>
      <c r="G30" s="75"/>
      <c r="H30" s="75"/>
      <c r="I30" s="75"/>
      <c r="J30" s="75"/>
      <c r="K30" s="68" t="e">
        <f>'situatie centralizata'!#REF!</f>
        <v>#REF!</v>
      </c>
      <c r="L30" s="68" t="e">
        <f>'situatie centralizata'!#REF!</f>
        <v>#REF!</v>
      </c>
      <c r="M30" s="68" t="e">
        <f>'situatie centralizata'!#REF!</f>
        <v>#REF!</v>
      </c>
      <c r="N30" s="68" t="e">
        <f>'situatie centralizata'!#REF!</f>
        <v>#REF!</v>
      </c>
      <c r="O30" s="68" t="e">
        <f>'situatie centralizata'!#REF!</f>
        <v>#REF!</v>
      </c>
      <c r="P30" s="68">
        <f>'situatie centralizata'!AE32</f>
        <v>0</v>
      </c>
      <c r="Q30" s="68">
        <f>'situatie centralizata'!AJ32</f>
        <v>0</v>
      </c>
      <c r="R30" s="68">
        <v>0</v>
      </c>
      <c r="S30" s="68">
        <v>1</v>
      </c>
      <c r="T30" s="68">
        <v>0</v>
      </c>
      <c r="U30" s="68">
        <v>0</v>
      </c>
      <c r="V30" s="68" t="s">
        <v>18</v>
      </c>
      <c r="W30" s="68">
        <v>0</v>
      </c>
      <c r="X30" s="68">
        <v>0</v>
      </c>
      <c r="Y30" s="68">
        <v>3</v>
      </c>
      <c r="Z30" s="68">
        <v>6</v>
      </c>
      <c r="AA30" s="68">
        <v>5</v>
      </c>
      <c r="AB30" s="68"/>
      <c r="AC30" s="68"/>
      <c r="AD30" s="68"/>
      <c r="AE30" s="68"/>
      <c r="AF30" s="68"/>
      <c r="AG30" s="68"/>
      <c r="AH30" s="68"/>
      <c r="AI30" s="68"/>
      <c r="AJ30" s="68"/>
      <c r="AK30" s="112">
        <f>SUM(P30:AJ30)</f>
        <v>15</v>
      </c>
    </row>
    <row r="31" spans="1:37" s="64" customFormat="1" x14ac:dyDescent="0.2">
      <c r="A31" s="64">
        <v>26</v>
      </c>
      <c r="B31" s="255"/>
      <c r="C31" s="64" t="s">
        <v>56</v>
      </c>
      <c r="D31" s="64" t="s">
        <v>18</v>
      </c>
      <c r="E31" s="68"/>
      <c r="F31" s="69"/>
      <c r="G31" s="69"/>
      <c r="H31" s="69"/>
      <c r="I31" s="69"/>
      <c r="J31" s="69"/>
      <c r="K31" s="68" t="e">
        <f>'situatie centralizata'!#REF!</f>
        <v>#REF!</v>
      </c>
      <c r="L31" s="68" t="e">
        <f>'situatie centralizata'!#REF!</f>
        <v>#REF!</v>
      </c>
      <c r="M31" s="68" t="e">
        <f>'situatie centralizata'!#REF!</f>
        <v>#REF!</v>
      </c>
      <c r="N31" s="68" t="e">
        <f>'situatie centralizata'!#REF!</f>
        <v>#REF!</v>
      </c>
      <c r="O31" s="68" t="e">
        <f>'situatie centralizata'!#REF!</f>
        <v>#REF!</v>
      </c>
      <c r="P31" s="68" t="e">
        <f>'situatie centralizata'!#REF!</f>
        <v>#REF!</v>
      </c>
      <c r="Q31" s="68" t="e">
        <f>'situatie centralizata'!#REF!</f>
        <v>#REF!</v>
      </c>
      <c r="R31" s="68" t="s">
        <v>18</v>
      </c>
      <c r="S31" s="68" t="s">
        <v>18</v>
      </c>
      <c r="T31" s="68" t="s">
        <v>18</v>
      </c>
      <c r="U31" s="68" t="s">
        <v>18</v>
      </c>
      <c r="V31" s="68" t="s">
        <v>18</v>
      </c>
      <c r="W31" s="68" t="s">
        <v>18</v>
      </c>
      <c r="X31" s="68" t="s">
        <v>18</v>
      </c>
      <c r="Y31" s="68" t="s">
        <v>18</v>
      </c>
      <c r="Z31" s="68" t="s">
        <v>18</v>
      </c>
      <c r="AA31" s="68" t="s">
        <v>18</v>
      </c>
      <c r="AB31" s="68" t="s">
        <v>18</v>
      </c>
      <c r="AC31" s="68" t="s">
        <v>18</v>
      </c>
      <c r="AD31" s="68" t="s">
        <v>18</v>
      </c>
      <c r="AE31" s="68" t="s">
        <v>18</v>
      </c>
      <c r="AF31" s="68" t="s">
        <v>18</v>
      </c>
      <c r="AG31" s="68" t="s">
        <v>18</v>
      </c>
      <c r="AH31" s="68" t="s">
        <v>18</v>
      </c>
      <c r="AI31" s="68" t="s">
        <v>18</v>
      </c>
      <c r="AJ31" s="68" t="s">
        <v>18</v>
      </c>
      <c r="AK31" s="68" t="s">
        <v>18</v>
      </c>
    </row>
    <row r="32" spans="1:37" s="64" customFormat="1" x14ac:dyDescent="0.2">
      <c r="A32" s="64">
        <v>27</v>
      </c>
      <c r="B32" s="255"/>
      <c r="C32" s="64" t="s">
        <v>75</v>
      </c>
      <c r="D32" s="64" t="s">
        <v>18</v>
      </c>
      <c r="E32" s="68"/>
      <c r="F32" s="69"/>
      <c r="G32" s="69"/>
      <c r="H32" s="69"/>
      <c r="I32" s="69"/>
      <c r="J32" s="69"/>
      <c r="K32" s="68" t="e">
        <f>'situatie centralizata'!#REF!</f>
        <v>#REF!</v>
      </c>
      <c r="L32" s="68" t="e">
        <f>'situatie centralizata'!#REF!</f>
        <v>#REF!</v>
      </c>
      <c r="M32" s="68" t="e">
        <f>'situatie centralizata'!#REF!</f>
        <v>#REF!</v>
      </c>
      <c r="N32" s="68" t="e">
        <f>'situatie centralizata'!#REF!</f>
        <v>#REF!</v>
      </c>
      <c r="O32" s="68" t="e">
        <f>'situatie centralizata'!#REF!</f>
        <v>#REF!</v>
      </c>
      <c r="P32" s="68" t="e">
        <f>'situatie centralizata'!#REF!</f>
        <v>#REF!</v>
      </c>
      <c r="Q32" s="68" t="e">
        <f>'situatie centralizata'!#REF!</f>
        <v>#REF!</v>
      </c>
      <c r="R32" s="68" t="s">
        <v>18</v>
      </c>
      <c r="S32" s="68" t="s">
        <v>18</v>
      </c>
      <c r="T32" s="68" t="s">
        <v>18</v>
      </c>
      <c r="U32" s="68" t="s">
        <v>18</v>
      </c>
      <c r="V32" s="68" t="s">
        <v>18</v>
      </c>
      <c r="W32" s="68" t="s">
        <v>18</v>
      </c>
      <c r="X32" s="68" t="s">
        <v>18</v>
      </c>
      <c r="Y32" s="68" t="s">
        <v>18</v>
      </c>
      <c r="Z32" s="68" t="s">
        <v>18</v>
      </c>
      <c r="AA32" s="68" t="s">
        <v>18</v>
      </c>
      <c r="AB32" s="68" t="s">
        <v>18</v>
      </c>
      <c r="AC32" s="68" t="s">
        <v>18</v>
      </c>
      <c r="AD32" s="68" t="s">
        <v>18</v>
      </c>
      <c r="AE32" s="68" t="s">
        <v>18</v>
      </c>
      <c r="AF32" s="68" t="s">
        <v>18</v>
      </c>
      <c r="AG32" s="68" t="s">
        <v>18</v>
      </c>
      <c r="AH32" s="68" t="s">
        <v>18</v>
      </c>
      <c r="AI32" s="68" t="s">
        <v>18</v>
      </c>
      <c r="AJ32" s="68" t="s">
        <v>18</v>
      </c>
      <c r="AK32" s="68" t="s">
        <v>18</v>
      </c>
    </row>
    <row r="33" spans="1:37" s="64" customFormat="1" x14ac:dyDescent="0.2">
      <c r="B33" s="255"/>
      <c r="E33" s="76">
        <f>SUM(E29:E32)</f>
        <v>60</v>
      </c>
      <c r="F33" s="75"/>
      <c r="G33" s="75"/>
      <c r="H33" s="75"/>
      <c r="I33" s="75"/>
      <c r="J33" s="75"/>
      <c r="K33" s="68" t="e">
        <f>'situatie centralizata'!#REF!</f>
        <v>#REF!</v>
      </c>
      <c r="L33" s="68" t="e">
        <f>'situatie centralizata'!#REF!</f>
        <v>#REF!</v>
      </c>
      <c r="M33" s="68" t="e">
        <f>'situatie centralizata'!#REF!</f>
        <v>#REF!</v>
      </c>
      <c r="N33" s="68" t="e">
        <f>'situatie centralizata'!#REF!</f>
        <v>#REF!</v>
      </c>
      <c r="O33" s="68" t="e">
        <f>'situatie centralizata'!#REF!</f>
        <v>#REF!</v>
      </c>
      <c r="P33" s="89">
        <f>'situatie centralizata'!AE33</f>
        <v>0</v>
      </c>
      <c r="Q33" s="89">
        <f>'situatie centralizata'!AJ33</f>
        <v>0</v>
      </c>
      <c r="R33" s="89">
        <f>SUM(R30:R32)</f>
        <v>0</v>
      </c>
      <c r="S33" s="89">
        <f>SUM(S30:S32)</f>
        <v>1</v>
      </c>
      <c r="T33" s="89">
        <f>SUM(T30:T32)</f>
        <v>0</v>
      </c>
      <c r="U33" s="89">
        <f>SUM(U30:U32)</f>
        <v>0</v>
      </c>
      <c r="V33" s="68" t="s">
        <v>18</v>
      </c>
      <c r="W33" s="89">
        <f>SUM(W30:W32)</f>
        <v>0</v>
      </c>
      <c r="X33" s="89">
        <f>SUM(X30:X32)</f>
        <v>0</v>
      </c>
      <c r="Y33" s="89">
        <f>SUM(Y30:Y32)</f>
        <v>3</v>
      </c>
      <c r="Z33" s="89">
        <f>SUM(Z30:Z32)</f>
        <v>6</v>
      </c>
      <c r="AA33" s="89">
        <f>SUM(AA30:AA32)</f>
        <v>5</v>
      </c>
      <c r="AB33" s="68"/>
      <c r="AC33" s="68"/>
      <c r="AD33" s="68"/>
      <c r="AE33" s="68"/>
      <c r="AF33" s="68"/>
      <c r="AG33" s="68"/>
      <c r="AH33" s="68"/>
      <c r="AI33" s="68"/>
      <c r="AJ33" s="68"/>
      <c r="AK33" s="89">
        <f>SUM(P33:AJ33)</f>
        <v>15</v>
      </c>
    </row>
    <row r="34" spans="1:37" s="64" customFormat="1" ht="12.75" customHeight="1" x14ac:dyDescent="0.2">
      <c r="A34" s="77">
        <v>29</v>
      </c>
      <c r="B34" s="256" t="s">
        <v>17</v>
      </c>
      <c r="C34" s="77" t="s">
        <v>57</v>
      </c>
      <c r="D34" s="77" t="s">
        <v>18</v>
      </c>
      <c r="E34" s="78">
        <v>60</v>
      </c>
      <c r="F34" s="79"/>
      <c r="G34" s="79"/>
      <c r="H34" s="79"/>
      <c r="I34" s="79"/>
      <c r="J34" s="79"/>
      <c r="K34" s="80" t="e">
        <f>'situatie centralizata'!#REF!</f>
        <v>#REF!</v>
      </c>
      <c r="L34" s="80" t="e">
        <f>'situatie centralizata'!#REF!</f>
        <v>#REF!</v>
      </c>
      <c r="M34" s="80" t="e">
        <f>'situatie centralizata'!#REF!</f>
        <v>#REF!</v>
      </c>
      <c r="N34" s="80" t="e">
        <f>'situatie centralizata'!#REF!</f>
        <v>#REF!</v>
      </c>
      <c r="O34" s="80" t="e">
        <f>'situatie centralizata'!#REF!</f>
        <v>#REF!</v>
      </c>
      <c r="P34" s="80">
        <f>'situatie centralizata'!AE34</f>
        <v>0</v>
      </c>
      <c r="Q34" s="80">
        <f>'situatie centralizata'!AJ34</f>
        <v>0</v>
      </c>
      <c r="R34" s="80">
        <v>2</v>
      </c>
      <c r="S34" s="80">
        <v>1</v>
      </c>
      <c r="T34" s="80">
        <v>2</v>
      </c>
      <c r="U34" s="80">
        <v>0</v>
      </c>
      <c r="V34" s="80" t="s">
        <v>18</v>
      </c>
      <c r="W34" s="80">
        <v>4</v>
      </c>
      <c r="X34" s="80">
        <v>2</v>
      </c>
      <c r="Y34" s="80">
        <v>2</v>
      </c>
      <c r="Z34" s="80">
        <v>3</v>
      </c>
      <c r="AA34" s="80">
        <v>4</v>
      </c>
      <c r="AB34" s="80"/>
      <c r="AC34" s="80"/>
      <c r="AD34" s="80"/>
      <c r="AE34" s="80"/>
      <c r="AF34" s="80"/>
      <c r="AG34" s="80"/>
      <c r="AH34" s="80"/>
      <c r="AI34" s="80"/>
      <c r="AJ34" s="80"/>
      <c r="AK34" s="80">
        <f>SUM(P34:AJ34)</f>
        <v>20</v>
      </c>
    </row>
    <row r="35" spans="1:37" s="64" customFormat="1" x14ac:dyDescent="0.2">
      <c r="A35" s="77">
        <v>30</v>
      </c>
      <c r="B35" s="256"/>
      <c r="C35" s="77" t="s">
        <v>58</v>
      </c>
      <c r="D35" s="77" t="s">
        <v>18</v>
      </c>
      <c r="E35" s="80">
        <v>60</v>
      </c>
      <c r="F35" s="81"/>
      <c r="G35" s="81"/>
      <c r="H35" s="81"/>
      <c r="I35" s="81"/>
      <c r="J35" s="81"/>
      <c r="K35" s="80" t="e">
        <f>'situatie centralizata'!#REF!</f>
        <v>#REF!</v>
      </c>
      <c r="L35" s="80" t="e">
        <f>'situatie centralizata'!#REF!</f>
        <v>#REF!</v>
      </c>
      <c r="M35" s="80" t="e">
        <f>'situatie centralizata'!#REF!</f>
        <v>#REF!</v>
      </c>
      <c r="N35" s="80" t="e">
        <f>'situatie centralizata'!#REF!</f>
        <v>#REF!</v>
      </c>
      <c r="O35" s="80" t="e">
        <f>'situatie centralizata'!#REF!</f>
        <v>#REF!</v>
      </c>
      <c r="P35" s="80" t="e">
        <f>'situatie centralizata'!#REF!</f>
        <v>#REF!</v>
      </c>
      <c r="Q35" s="80" t="e">
        <f>'situatie centralizata'!#REF!</f>
        <v>#REF!</v>
      </c>
      <c r="R35" s="80">
        <v>2</v>
      </c>
      <c r="S35" s="80">
        <v>7</v>
      </c>
      <c r="T35" s="80">
        <v>2</v>
      </c>
      <c r="U35" s="80">
        <v>0</v>
      </c>
      <c r="V35" s="80" t="s">
        <v>18</v>
      </c>
      <c r="W35" s="80">
        <v>1</v>
      </c>
      <c r="X35" s="80">
        <v>4</v>
      </c>
      <c r="Y35" s="80">
        <v>4</v>
      </c>
      <c r="Z35" s="80">
        <v>6</v>
      </c>
      <c r="AA35" s="80">
        <v>7</v>
      </c>
      <c r="AB35" s="80"/>
      <c r="AC35" s="80"/>
      <c r="AD35" s="80"/>
      <c r="AE35" s="80"/>
      <c r="AF35" s="80"/>
      <c r="AG35" s="80"/>
      <c r="AH35" s="80"/>
      <c r="AI35" s="80"/>
      <c r="AJ35" s="80"/>
      <c r="AK35" s="80" t="e">
        <f>SUM(P35:AJ35)</f>
        <v>#REF!</v>
      </c>
    </row>
    <row r="36" spans="1:37" s="64" customFormat="1" x14ac:dyDescent="0.2">
      <c r="A36" s="77">
        <v>31</v>
      </c>
      <c r="B36" s="256"/>
      <c r="C36" s="77" t="s">
        <v>59</v>
      </c>
      <c r="D36" s="77" t="s">
        <v>18</v>
      </c>
      <c r="E36" s="80" t="s">
        <v>18</v>
      </c>
      <c r="F36" s="81"/>
      <c r="G36" s="81"/>
      <c r="H36" s="81"/>
      <c r="I36" s="81"/>
      <c r="J36" s="81"/>
      <c r="K36" s="80" t="e">
        <f>'situatie centralizata'!#REF!</f>
        <v>#REF!</v>
      </c>
      <c r="L36" s="80" t="e">
        <f>'situatie centralizata'!#REF!</f>
        <v>#REF!</v>
      </c>
      <c r="M36" s="80" t="e">
        <f>'situatie centralizata'!#REF!</f>
        <v>#REF!</v>
      </c>
      <c r="N36" s="80" t="e">
        <f>'situatie centralizata'!#REF!</f>
        <v>#REF!</v>
      </c>
      <c r="O36" s="80" t="e">
        <f>'situatie centralizata'!#REF!</f>
        <v>#REF!</v>
      </c>
      <c r="P36" s="80" t="e">
        <f>'situatie centralizata'!#REF!</f>
        <v>#REF!</v>
      </c>
      <c r="Q36" s="80" t="e">
        <f>'situatie centralizata'!#REF!</f>
        <v>#REF!</v>
      </c>
      <c r="R36" s="80" t="s">
        <v>18</v>
      </c>
      <c r="S36" s="80" t="s">
        <v>18</v>
      </c>
      <c r="T36" s="80" t="s">
        <v>18</v>
      </c>
      <c r="U36" s="80" t="s">
        <v>18</v>
      </c>
      <c r="V36" s="80" t="s">
        <v>18</v>
      </c>
      <c r="W36" s="80" t="s">
        <v>18</v>
      </c>
      <c r="X36" s="80" t="s">
        <v>18</v>
      </c>
      <c r="Y36" s="80" t="s">
        <v>18</v>
      </c>
      <c r="Z36" s="80" t="s">
        <v>18</v>
      </c>
      <c r="AA36" s="80" t="s">
        <v>18</v>
      </c>
      <c r="AB36" s="80" t="s">
        <v>18</v>
      </c>
      <c r="AC36" s="80" t="s">
        <v>18</v>
      </c>
      <c r="AD36" s="80" t="s">
        <v>18</v>
      </c>
      <c r="AE36" s="80" t="s">
        <v>18</v>
      </c>
      <c r="AF36" s="80" t="s">
        <v>18</v>
      </c>
      <c r="AG36" s="80" t="s">
        <v>18</v>
      </c>
      <c r="AH36" s="80" t="s">
        <v>18</v>
      </c>
      <c r="AI36" s="80" t="s">
        <v>18</v>
      </c>
      <c r="AJ36" s="80" t="s">
        <v>18</v>
      </c>
      <c r="AK36" s="80" t="s">
        <v>18</v>
      </c>
    </row>
    <row r="37" spans="1:37" s="64" customFormat="1" ht="13.5" customHeight="1" x14ac:dyDescent="0.2">
      <c r="A37" s="77"/>
      <c r="B37" s="256"/>
      <c r="C37" s="77"/>
      <c r="D37" s="77"/>
      <c r="E37" s="82">
        <f>SUM(E34:E36)</f>
        <v>120</v>
      </c>
      <c r="F37" s="81"/>
      <c r="G37" s="81"/>
      <c r="H37" s="81"/>
      <c r="I37" s="81"/>
      <c r="J37" s="81"/>
      <c r="K37" s="80" t="e">
        <f>'situatie centralizata'!#REF!</f>
        <v>#REF!</v>
      </c>
      <c r="L37" s="80" t="e">
        <f>'situatie centralizata'!#REF!</f>
        <v>#REF!</v>
      </c>
      <c r="M37" s="80" t="e">
        <f>'situatie centralizata'!#REF!</f>
        <v>#REF!</v>
      </c>
      <c r="N37" s="80" t="e">
        <f>'situatie centralizata'!#REF!</f>
        <v>#REF!</v>
      </c>
      <c r="O37" s="80" t="e">
        <f>'situatie centralizata'!#REF!</f>
        <v>#REF!</v>
      </c>
      <c r="P37" s="88">
        <f>'situatie centralizata'!AE37</f>
        <v>0</v>
      </c>
      <c r="Q37" s="88">
        <f>'situatie centralizata'!AJ37</f>
        <v>0</v>
      </c>
      <c r="R37" s="88">
        <f>SUM(R34:R36)</f>
        <v>4</v>
      </c>
      <c r="S37" s="88">
        <f>SUM(S34:S36)</f>
        <v>8</v>
      </c>
      <c r="T37" s="88">
        <f>SUM(T34:T36)</f>
        <v>4</v>
      </c>
      <c r="U37" s="88">
        <f>SUM(U34:U36)</f>
        <v>0</v>
      </c>
      <c r="V37" s="80" t="s">
        <v>18</v>
      </c>
      <c r="W37" s="88">
        <f>SUM(W34:W36)</f>
        <v>5</v>
      </c>
      <c r="X37" s="88">
        <f>SUM(X34:X36)</f>
        <v>6</v>
      </c>
      <c r="Y37" s="88">
        <f>SUM(Y34:Y36)</f>
        <v>6</v>
      </c>
      <c r="Z37" s="88">
        <f>SUM(Z34:Z36)</f>
        <v>9</v>
      </c>
      <c r="AA37" s="88">
        <f>SUM(AA34:AA36)</f>
        <v>11</v>
      </c>
      <c r="AB37" s="80"/>
      <c r="AC37" s="80"/>
      <c r="AD37" s="80"/>
      <c r="AE37" s="80"/>
      <c r="AF37" s="80"/>
      <c r="AG37" s="80"/>
      <c r="AH37" s="80"/>
      <c r="AI37" s="80"/>
      <c r="AJ37" s="80"/>
      <c r="AK37" s="88">
        <f>P37+Q37+R37+S37+T37+U37+W37+X37+Y37+Z37+AA37+AB37+AC37+AD37+AE37+AF37+AG37+AH37+AI37+AJ37</f>
        <v>53</v>
      </c>
    </row>
    <row r="38" spans="1:37" s="64" customFormat="1" x14ac:dyDescent="0.2">
      <c r="A38" s="87">
        <v>33</v>
      </c>
      <c r="B38" s="67" t="s">
        <v>28</v>
      </c>
      <c r="C38" s="87" t="s">
        <v>60</v>
      </c>
      <c r="D38" s="87" t="s">
        <v>18</v>
      </c>
      <c r="E38" s="67" t="s">
        <v>18</v>
      </c>
      <c r="F38" s="67"/>
      <c r="G38" s="67"/>
      <c r="H38" s="67"/>
      <c r="I38" s="67"/>
      <c r="J38" s="67"/>
      <c r="K38" s="67" t="e">
        <f>'situatie centralizata'!#REF!</f>
        <v>#REF!</v>
      </c>
      <c r="L38" s="67" t="e">
        <f>'situatie centralizata'!#REF!</f>
        <v>#REF!</v>
      </c>
      <c r="M38" s="67" t="e">
        <f>'situatie centralizata'!#REF!</f>
        <v>#REF!</v>
      </c>
      <c r="N38" s="67" t="e">
        <f>'situatie centralizata'!#REF!</f>
        <v>#REF!</v>
      </c>
      <c r="O38" s="67" t="e">
        <f>'situatie centralizata'!#REF!</f>
        <v>#REF!</v>
      </c>
      <c r="P38" s="67" t="e">
        <f>'situatie centralizata'!#REF!</f>
        <v>#REF!</v>
      </c>
      <c r="Q38" s="67" t="e">
        <f>'situatie centralizata'!#REF!</f>
        <v>#REF!</v>
      </c>
      <c r="R38" s="67" t="s">
        <v>18</v>
      </c>
      <c r="S38" s="67" t="s">
        <v>18</v>
      </c>
      <c r="T38" s="67" t="s">
        <v>18</v>
      </c>
      <c r="U38" s="67" t="s">
        <v>18</v>
      </c>
      <c r="V38" s="67" t="s">
        <v>18</v>
      </c>
      <c r="W38" s="67" t="s">
        <v>18</v>
      </c>
      <c r="X38" s="67" t="s">
        <v>18</v>
      </c>
      <c r="Y38" s="67" t="s">
        <v>18</v>
      </c>
      <c r="Z38" s="67" t="s">
        <v>18</v>
      </c>
      <c r="AA38" s="67" t="s">
        <v>18</v>
      </c>
      <c r="AB38" s="67" t="s">
        <v>18</v>
      </c>
      <c r="AC38" s="67" t="s">
        <v>18</v>
      </c>
      <c r="AD38" s="67" t="s">
        <v>18</v>
      </c>
      <c r="AE38" s="67" t="s">
        <v>18</v>
      </c>
      <c r="AF38" s="67" t="s">
        <v>18</v>
      </c>
      <c r="AG38" s="67" t="s">
        <v>18</v>
      </c>
      <c r="AH38" s="67" t="s">
        <v>18</v>
      </c>
      <c r="AI38" s="67" t="s">
        <v>18</v>
      </c>
      <c r="AJ38" s="67" t="s">
        <v>18</v>
      </c>
      <c r="AK38" s="67" t="s">
        <v>18</v>
      </c>
    </row>
    <row r="39" spans="1:37" ht="15.75" customHeight="1" x14ac:dyDescent="0.2">
      <c r="A39" s="83"/>
      <c r="B39" s="84"/>
      <c r="C39" s="85"/>
      <c r="D39" s="85"/>
      <c r="E39" s="86"/>
      <c r="F39" s="86"/>
      <c r="G39" s="86"/>
      <c r="H39" s="86"/>
      <c r="I39" s="86"/>
      <c r="J39" s="86"/>
      <c r="K39" s="86" t="e">
        <f>'situatie centralizata'!#REF!</f>
        <v>#REF!</v>
      </c>
      <c r="L39" s="86" t="e">
        <f>'situatie centralizata'!#REF!</f>
        <v>#REF!</v>
      </c>
      <c r="M39" s="86" t="e">
        <f>'situatie centralizata'!#REF!</f>
        <v>#REF!</v>
      </c>
      <c r="N39" s="86" t="e">
        <f>'situatie centralizata'!#REF!</f>
        <v>#REF!</v>
      </c>
      <c r="O39" s="86" t="e">
        <f>'situatie centralizata'!#REF!</f>
        <v>#REF!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</row>
    <row r="40" spans="1:37" s="53" customFormat="1" x14ac:dyDescent="0.2">
      <c r="A40" s="49"/>
      <c r="B40" s="50" t="s">
        <v>24</v>
      </c>
      <c r="C40" s="50"/>
      <c r="D40" s="50"/>
      <c r="E40" s="58">
        <f>E37+E33+E28</f>
        <v>300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1" t="e">
        <f>'situatie centralizata'!#REF!</f>
        <v>#REF!</v>
      </c>
      <c r="L40" s="51" t="e">
        <f>'situatie centralizata'!#REF!</f>
        <v>#REF!</v>
      </c>
      <c r="M40" s="51" t="e">
        <f>'situatie centralizata'!#REF!</f>
        <v>#REF!</v>
      </c>
      <c r="N40" s="51" t="e">
        <f>'situatie centralizata'!#REF!</f>
        <v>#REF!</v>
      </c>
      <c r="O40" s="51" t="e">
        <f>'situatie centralizata'!#REF!</f>
        <v>#REF!</v>
      </c>
      <c r="P40" s="57">
        <f>'situatie centralizata'!AE38</f>
        <v>4</v>
      </c>
      <c r="Q40" s="57">
        <f>'situatie centralizata'!AJ38</f>
        <v>6</v>
      </c>
      <c r="R40" s="57">
        <f t="shared" ref="R40:W40" si="2">R37+R33+R28</f>
        <v>4</v>
      </c>
      <c r="S40" s="57">
        <f t="shared" si="2"/>
        <v>9</v>
      </c>
      <c r="T40" s="57">
        <f t="shared" si="2"/>
        <v>5</v>
      </c>
      <c r="U40" s="57">
        <f t="shared" si="2"/>
        <v>0</v>
      </c>
      <c r="V40" s="51" t="s">
        <v>18</v>
      </c>
      <c r="W40" s="57">
        <f t="shared" si="2"/>
        <v>5</v>
      </c>
      <c r="X40" s="57">
        <f>X37+X33+X28</f>
        <v>7</v>
      </c>
      <c r="Y40" s="57">
        <f>Y37+Y33+Y28</f>
        <v>11</v>
      </c>
      <c r="Z40" s="57">
        <f>Z37+Z33+Z28</f>
        <v>20</v>
      </c>
      <c r="AA40" s="57">
        <f>AA37+AA33+AA28</f>
        <v>20</v>
      </c>
      <c r="AB40" s="51"/>
      <c r="AC40" s="51">
        <f>AC28</f>
        <v>0</v>
      </c>
      <c r="AD40" s="51"/>
      <c r="AE40" s="51"/>
      <c r="AF40" s="51"/>
      <c r="AG40" s="51"/>
      <c r="AH40" s="51"/>
      <c r="AI40" s="51"/>
      <c r="AJ40" s="51"/>
      <c r="AK40" s="57">
        <f>SUM(P40:AJ40)</f>
        <v>91</v>
      </c>
    </row>
    <row r="41" spans="1:37" x14ac:dyDescent="0.2">
      <c r="B41" s="6" t="s">
        <v>84</v>
      </c>
      <c r="C41" s="7"/>
    </row>
    <row r="42" spans="1:37" x14ac:dyDescent="0.2">
      <c r="B42" s="7" t="s">
        <v>29</v>
      </c>
    </row>
    <row r="71" spans="2:41" ht="15" x14ac:dyDescent="0.2">
      <c r="Z71" s="251"/>
      <c r="AA71" s="251"/>
      <c r="AB71" s="251"/>
      <c r="AC71" s="251"/>
      <c r="AD71" s="251"/>
      <c r="AE71" s="251"/>
      <c r="AF71" s="251"/>
      <c r="AG71" s="251"/>
      <c r="AH71" s="251"/>
      <c r="AI71" s="251"/>
      <c r="AJ71" s="251"/>
      <c r="AK71" s="251"/>
      <c r="AL71" s="251"/>
      <c r="AM71" s="251"/>
      <c r="AN71" s="251"/>
      <c r="AO71" s="22"/>
    </row>
    <row r="77" spans="2:41" ht="15" x14ac:dyDescent="0.2">
      <c r="B77" s="22" t="s">
        <v>85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</sheetData>
  <mergeCells count="10">
    <mergeCell ref="Z71:AN71"/>
    <mergeCell ref="B24:B28"/>
    <mergeCell ref="B29:B33"/>
    <mergeCell ref="B34:B37"/>
    <mergeCell ref="A4:A5"/>
    <mergeCell ref="B4:B5"/>
    <mergeCell ref="C4:C5"/>
    <mergeCell ref="D4:D5"/>
    <mergeCell ref="B6:B15"/>
    <mergeCell ref="B16:B23"/>
  </mergeCells>
  <phoneticPr fontId="5" type="noConversion"/>
  <pageMargins left="0.75" right="0.75" top="1" bottom="1" header="0.5" footer="0.5"/>
  <pageSetup paperSize="9" scale="86" orientation="landscape" useFirstPageNumber="1" verticalDpi="4" r:id="rId1"/>
  <headerFooter alignWithMargins="0"/>
  <rowBreaks count="1" manualBreakCount="1">
    <brk id="43" max="16383" man="1"/>
  </rowBreaks>
  <colBreaks count="2" manualBreakCount="2">
    <brk id="24" max="79" man="1"/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6"/>
  <sheetViews>
    <sheetView topLeftCell="A13" zoomScaleNormal="100" workbookViewId="0">
      <selection activeCell="AG41" sqref="AG41:AJ41"/>
    </sheetView>
  </sheetViews>
  <sheetFormatPr defaultColWidth="9.140625" defaultRowHeight="12.75" x14ac:dyDescent="0.2"/>
  <cols>
    <col min="1" max="1" width="3.42578125" style="6" customWidth="1"/>
    <col min="2" max="2" width="14.7109375" style="6" customWidth="1"/>
    <col min="3" max="3" width="42.7109375" style="6" customWidth="1"/>
    <col min="4" max="4" width="5.7109375" style="6" bestFit="1" customWidth="1"/>
    <col min="5" max="5" width="8.140625" style="6" customWidth="1"/>
    <col min="6" max="10" width="2" style="6" hidden="1" customWidth="1"/>
    <col min="11" max="11" width="2.5703125" style="6" hidden="1" customWidth="1"/>
    <col min="12" max="13" width="2" style="6" hidden="1" customWidth="1"/>
    <col min="14" max="14" width="2.5703125" style="6" hidden="1" customWidth="1"/>
    <col min="15" max="16" width="2.5703125" style="6" customWidth="1"/>
    <col min="17" max="17" width="3" style="6" hidden="1" customWidth="1"/>
    <col min="18" max="18" width="3" style="6" customWidth="1"/>
    <col min="19" max="34" width="3" style="6" bestFit="1" customWidth="1"/>
    <col min="35" max="35" width="3" style="6" customWidth="1"/>
    <col min="36" max="36" width="3" style="6" bestFit="1" customWidth="1"/>
    <col min="37" max="39" width="3" style="6" customWidth="1"/>
    <col min="40" max="40" width="6" style="6" customWidth="1"/>
    <col min="41" max="16384" width="9.140625" style="6"/>
  </cols>
  <sheetData>
    <row r="1" spans="1:40" s="4" customFormat="1" x14ac:dyDescent="0.2">
      <c r="A1" s="6" t="s">
        <v>43</v>
      </c>
    </row>
    <row r="3" spans="1:40" s="4" customFormat="1" x14ac:dyDescent="0.2">
      <c r="A3" s="5" t="s">
        <v>21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s="4" customFormat="1" x14ac:dyDescent="0.2">
      <c r="A4" s="5" t="s">
        <v>81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s="4" customFormat="1" ht="12.75" customHeight="1" x14ac:dyDescent="0.2">
      <c r="A5" s="257" t="s">
        <v>0</v>
      </c>
      <c r="B5" s="259" t="s">
        <v>1</v>
      </c>
      <c r="C5" s="261" t="s">
        <v>80</v>
      </c>
      <c r="D5" s="263" t="s">
        <v>2</v>
      </c>
      <c r="E5" s="37" t="s">
        <v>3</v>
      </c>
      <c r="F5" s="16">
        <v>1</v>
      </c>
      <c r="G5" s="16">
        <v>2</v>
      </c>
      <c r="H5" s="16">
        <v>3</v>
      </c>
      <c r="I5" s="16">
        <v>4</v>
      </c>
      <c r="J5" s="16">
        <v>5</v>
      </c>
      <c r="K5" s="14">
        <v>6</v>
      </c>
      <c r="L5" s="14">
        <v>7</v>
      </c>
      <c r="M5" s="13">
        <v>8</v>
      </c>
      <c r="N5" s="14">
        <v>9</v>
      </c>
      <c r="O5" s="14">
        <v>6</v>
      </c>
      <c r="P5" s="14">
        <v>7</v>
      </c>
      <c r="Q5" s="14">
        <v>10</v>
      </c>
      <c r="R5" s="14">
        <v>8</v>
      </c>
      <c r="S5" s="14">
        <v>11</v>
      </c>
      <c r="T5" s="14">
        <v>12</v>
      </c>
      <c r="U5" s="14">
        <v>13</v>
      </c>
      <c r="V5" s="14">
        <v>14</v>
      </c>
      <c r="W5" s="14">
        <v>15</v>
      </c>
      <c r="X5" s="14">
        <v>16</v>
      </c>
      <c r="Y5" s="14">
        <v>17</v>
      </c>
      <c r="Z5" s="14">
        <v>18</v>
      </c>
      <c r="AA5" s="15">
        <v>19</v>
      </c>
      <c r="AB5" s="42">
        <v>20</v>
      </c>
      <c r="AC5" s="14">
        <v>21</v>
      </c>
      <c r="AD5" s="14">
        <v>22</v>
      </c>
      <c r="AE5" s="14">
        <v>23</v>
      </c>
      <c r="AF5" s="14">
        <v>24</v>
      </c>
      <c r="AG5" s="14">
        <v>25</v>
      </c>
      <c r="AH5" s="14">
        <v>26</v>
      </c>
      <c r="AI5" s="14">
        <v>27</v>
      </c>
      <c r="AJ5" s="14">
        <v>28</v>
      </c>
      <c r="AK5" s="34">
        <v>29</v>
      </c>
      <c r="AL5" s="34">
        <v>30</v>
      </c>
      <c r="AM5" s="34">
        <v>31</v>
      </c>
      <c r="AN5" s="271" t="s">
        <v>42</v>
      </c>
    </row>
    <row r="6" spans="1:40" s="4" customFormat="1" x14ac:dyDescent="0.2">
      <c r="A6" s="258"/>
      <c r="B6" s="260"/>
      <c r="C6" s="262"/>
      <c r="D6" s="264"/>
      <c r="E6" s="2" t="s">
        <v>20</v>
      </c>
      <c r="F6" s="20"/>
      <c r="G6" s="20"/>
      <c r="H6" s="20"/>
      <c r="I6" s="20"/>
      <c r="J6" s="20"/>
      <c r="K6" s="2" t="s">
        <v>20</v>
      </c>
      <c r="L6" s="2" t="s">
        <v>20</v>
      </c>
      <c r="M6" s="1" t="s">
        <v>20</v>
      </c>
      <c r="N6" s="2" t="s">
        <v>20</v>
      </c>
      <c r="O6" s="113" t="s">
        <v>20</v>
      </c>
      <c r="P6" s="113" t="s">
        <v>20</v>
      </c>
      <c r="Q6" s="2" t="s">
        <v>20</v>
      </c>
      <c r="R6" s="113" t="s">
        <v>20</v>
      </c>
      <c r="S6" s="2" t="s">
        <v>20</v>
      </c>
      <c r="T6" s="2" t="s">
        <v>20</v>
      </c>
      <c r="U6" s="2" t="s">
        <v>20</v>
      </c>
      <c r="V6" s="2" t="s">
        <v>20</v>
      </c>
      <c r="W6" s="2" t="s">
        <v>20</v>
      </c>
      <c r="X6" s="2" t="s">
        <v>20</v>
      </c>
      <c r="Y6" s="2" t="s">
        <v>20</v>
      </c>
      <c r="Z6" s="2" t="s">
        <v>20</v>
      </c>
      <c r="AA6" s="3" t="s">
        <v>20</v>
      </c>
      <c r="AB6" s="33" t="s">
        <v>20</v>
      </c>
      <c r="AC6" s="2" t="s">
        <v>20</v>
      </c>
      <c r="AD6" s="2" t="s">
        <v>20</v>
      </c>
      <c r="AE6" s="2" t="s">
        <v>20</v>
      </c>
      <c r="AF6" s="2" t="s">
        <v>20</v>
      </c>
      <c r="AG6" s="2" t="s">
        <v>20</v>
      </c>
      <c r="AH6" s="2" t="s">
        <v>20</v>
      </c>
      <c r="AI6" s="2" t="s">
        <v>20</v>
      </c>
      <c r="AJ6" s="2" t="s">
        <v>20</v>
      </c>
      <c r="AK6" s="2" t="s">
        <v>20</v>
      </c>
      <c r="AL6" s="2" t="s">
        <v>20</v>
      </c>
      <c r="AM6" s="2" t="s">
        <v>20</v>
      </c>
      <c r="AN6" s="272"/>
    </row>
    <row r="7" spans="1:40" s="4" customFormat="1" x14ac:dyDescent="0.2">
      <c r="A7" s="54">
        <v>1</v>
      </c>
      <c r="B7" s="265" t="s">
        <v>4</v>
      </c>
      <c r="C7" s="71" t="s">
        <v>61</v>
      </c>
      <c r="D7" s="54" t="s">
        <v>5</v>
      </c>
      <c r="E7" s="47">
        <v>138</v>
      </c>
      <c r="F7" s="55"/>
      <c r="G7" s="55"/>
      <c r="H7" s="55"/>
      <c r="I7" s="55"/>
      <c r="J7" s="55"/>
      <c r="K7" s="47" t="e">
        <f>'situatie centralizata'!#REF!</f>
        <v>#REF!</v>
      </c>
      <c r="L7" s="47" t="e">
        <f>'situatie centralizata'!#REF!</f>
        <v>#REF!</v>
      </c>
      <c r="M7" s="47" t="e">
        <f>'situatie centralizata'!#REF!</f>
        <v>#REF!</v>
      </c>
      <c r="N7" s="47" t="e">
        <f>'situatie centralizata'!#REF!</f>
        <v>#REF!</v>
      </c>
      <c r="O7" s="56" t="s">
        <v>18</v>
      </c>
      <c r="P7" s="56" t="s">
        <v>18</v>
      </c>
      <c r="Q7" s="47"/>
      <c r="R7" s="56" t="s">
        <v>18</v>
      </c>
      <c r="S7" s="47">
        <v>0</v>
      </c>
      <c r="T7" s="47" t="e">
        <f>'situatie centralizata'!#REF!</f>
        <v>#REF!</v>
      </c>
      <c r="U7" s="47">
        <v>0</v>
      </c>
      <c r="V7" s="47">
        <v>0</v>
      </c>
      <c r="W7" s="47">
        <v>0</v>
      </c>
      <c r="X7" s="47">
        <v>0</v>
      </c>
      <c r="Y7" s="56" t="s">
        <v>18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0</v>
      </c>
      <c r="AF7" s="56" t="s">
        <v>18</v>
      </c>
      <c r="AG7" s="47">
        <v>0</v>
      </c>
      <c r="AH7" s="47">
        <v>0</v>
      </c>
      <c r="AI7" s="47">
        <v>0</v>
      </c>
      <c r="AJ7" s="47">
        <v>0</v>
      </c>
      <c r="AK7" s="47"/>
      <c r="AL7" s="47"/>
      <c r="AM7" s="47"/>
      <c r="AN7" s="47" t="e">
        <f>SUM(S7:AM7)</f>
        <v>#REF!</v>
      </c>
    </row>
    <row r="8" spans="1:40" s="4" customFormat="1" x14ac:dyDescent="0.2">
      <c r="A8" s="54">
        <v>2</v>
      </c>
      <c r="B8" s="266"/>
      <c r="C8" s="54" t="s">
        <v>45</v>
      </c>
      <c r="D8" s="54" t="s">
        <v>6</v>
      </c>
      <c r="E8" s="47">
        <v>36</v>
      </c>
      <c r="F8" s="55"/>
      <c r="G8" s="55"/>
      <c r="H8" s="55"/>
      <c r="I8" s="55"/>
      <c r="J8" s="55"/>
      <c r="K8" s="47" t="e">
        <f>'situatie centralizata'!#REF!</f>
        <v>#REF!</v>
      </c>
      <c r="L8" s="47" t="e">
        <f>'situatie centralizata'!#REF!</f>
        <v>#REF!</v>
      </c>
      <c r="M8" s="47" t="e">
        <f>'situatie centralizata'!#REF!</f>
        <v>#REF!</v>
      </c>
      <c r="N8" s="47" t="e">
        <f>'situatie centralizata'!#REF!</f>
        <v>#REF!</v>
      </c>
      <c r="O8" s="56" t="s">
        <v>18</v>
      </c>
      <c r="P8" s="56" t="s">
        <v>18</v>
      </c>
      <c r="Q8" s="47"/>
      <c r="R8" s="56" t="s">
        <v>18</v>
      </c>
      <c r="S8" s="47">
        <v>0</v>
      </c>
      <c r="T8" s="47">
        <f>'situatie centralizata'!AI13</f>
        <v>0</v>
      </c>
      <c r="U8" s="47">
        <v>0</v>
      </c>
      <c r="V8" s="47">
        <v>0</v>
      </c>
      <c r="W8" s="47">
        <v>0</v>
      </c>
      <c r="X8" s="47">
        <v>0</v>
      </c>
      <c r="Y8" s="56" t="s">
        <v>18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56" t="s">
        <v>18</v>
      </c>
      <c r="AG8" s="47">
        <v>0</v>
      </c>
      <c r="AH8" s="47">
        <v>0</v>
      </c>
      <c r="AI8" s="47">
        <v>0</v>
      </c>
      <c r="AJ8" s="47">
        <v>0</v>
      </c>
      <c r="AK8" s="47"/>
      <c r="AL8" s="47"/>
      <c r="AM8" s="47"/>
      <c r="AN8" s="47">
        <f t="shared" ref="AN8:AN16" si="0">SUM(S8:AM8)</f>
        <v>0</v>
      </c>
    </row>
    <row r="9" spans="1:40" s="4" customFormat="1" x14ac:dyDescent="0.2">
      <c r="A9" s="54">
        <v>3</v>
      </c>
      <c r="B9" s="266"/>
      <c r="C9" s="54" t="s">
        <v>46</v>
      </c>
      <c r="D9" s="54" t="s">
        <v>13</v>
      </c>
      <c r="E9" s="47">
        <v>38</v>
      </c>
      <c r="F9" s="55"/>
      <c r="G9" s="55"/>
      <c r="H9" s="55"/>
      <c r="I9" s="55"/>
      <c r="J9" s="55"/>
      <c r="K9" s="47" t="e">
        <f>'situatie centralizata'!#REF!</f>
        <v>#REF!</v>
      </c>
      <c r="L9" s="47" t="e">
        <f>'situatie centralizata'!#REF!</f>
        <v>#REF!</v>
      </c>
      <c r="M9" s="47" t="e">
        <f>'situatie centralizata'!#REF!</f>
        <v>#REF!</v>
      </c>
      <c r="N9" s="47" t="e">
        <f>'situatie centralizata'!#REF!</f>
        <v>#REF!</v>
      </c>
      <c r="O9" s="56" t="s">
        <v>18</v>
      </c>
      <c r="P9" s="56" t="s">
        <v>18</v>
      </c>
      <c r="Q9" s="47"/>
      <c r="R9" s="56" t="s">
        <v>18</v>
      </c>
      <c r="S9" s="47">
        <v>0</v>
      </c>
      <c r="T9" s="47" t="str">
        <f>'situatie centralizata'!AI15</f>
        <v>-</v>
      </c>
      <c r="U9" s="47">
        <v>0</v>
      </c>
      <c r="V9" s="47">
        <v>0</v>
      </c>
      <c r="W9" s="47">
        <v>0</v>
      </c>
      <c r="X9" s="47">
        <v>0</v>
      </c>
      <c r="Y9" s="56" t="s">
        <v>18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56" t="s">
        <v>18</v>
      </c>
      <c r="AG9" s="47">
        <v>0</v>
      </c>
      <c r="AH9" s="47">
        <v>0</v>
      </c>
      <c r="AI9" s="47">
        <v>0</v>
      </c>
      <c r="AJ9" s="47">
        <v>0</v>
      </c>
      <c r="AK9" s="47"/>
      <c r="AL9" s="47"/>
      <c r="AM9" s="47"/>
      <c r="AN9" s="47">
        <f t="shared" si="0"/>
        <v>0</v>
      </c>
    </row>
    <row r="10" spans="1:40" s="4" customFormat="1" x14ac:dyDescent="0.2">
      <c r="A10" s="54">
        <v>4</v>
      </c>
      <c r="B10" s="266"/>
      <c r="C10" s="54" t="s">
        <v>47</v>
      </c>
      <c r="D10" s="54" t="s">
        <v>7</v>
      </c>
      <c r="E10" s="47">
        <v>53</v>
      </c>
      <c r="F10" s="55"/>
      <c r="G10" s="55"/>
      <c r="H10" s="55"/>
      <c r="I10" s="55"/>
      <c r="J10" s="55"/>
      <c r="K10" s="47" t="e">
        <f>'situatie centralizata'!#REF!</f>
        <v>#REF!</v>
      </c>
      <c r="L10" s="47" t="e">
        <f>'situatie centralizata'!#REF!</f>
        <v>#REF!</v>
      </c>
      <c r="M10" s="47" t="e">
        <f>'situatie centralizata'!#REF!</f>
        <v>#REF!</v>
      </c>
      <c r="N10" s="47" t="e">
        <f>'situatie centralizata'!#REF!</f>
        <v>#REF!</v>
      </c>
      <c r="O10" s="56" t="s">
        <v>18</v>
      </c>
      <c r="P10" s="56" t="s">
        <v>18</v>
      </c>
      <c r="Q10" s="47"/>
      <c r="R10" s="56" t="s">
        <v>18</v>
      </c>
      <c r="S10" s="47">
        <v>0</v>
      </c>
      <c r="T10" s="47" t="e">
        <f>'situatie centralizata'!#REF!</f>
        <v>#REF!</v>
      </c>
      <c r="U10" s="47">
        <v>0</v>
      </c>
      <c r="V10" s="47">
        <v>0</v>
      </c>
      <c r="W10" s="47">
        <v>0</v>
      </c>
      <c r="X10" s="47">
        <v>0</v>
      </c>
      <c r="Y10" s="56" t="s">
        <v>18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  <c r="AE10" s="47">
        <v>0</v>
      </c>
      <c r="AF10" s="56" t="s">
        <v>18</v>
      </c>
      <c r="AG10" s="47">
        <v>0</v>
      </c>
      <c r="AH10" s="47">
        <v>0</v>
      </c>
      <c r="AI10" s="47">
        <v>0</v>
      </c>
      <c r="AJ10" s="47">
        <v>0</v>
      </c>
      <c r="AK10" s="47"/>
      <c r="AL10" s="47"/>
      <c r="AM10" s="47"/>
      <c r="AN10" s="47" t="e">
        <f t="shared" si="0"/>
        <v>#REF!</v>
      </c>
    </row>
    <row r="11" spans="1:40" s="4" customFormat="1" x14ac:dyDescent="0.2">
      <c r="A11" s="54">
        <v>5</v>
      </c>
      <c r="B11" s="266"/>
      <c r="C11" s="54" t="s">
        <v>62</v>
      </c>
      <c r="D11" s="54" t="s">
        <v>8</v>
      </c>
      <c r="E11" s="47">
        <v>74</v>
      </c>
      <c r="F11" s="55"/>
      <c r="G11" s="55"/>
      <c r="H11" s="55"/>
      <c r="I11" s="55"/>
      <c r="J11" s="55"/>
      <c r="K11" s="47" t="e">
        <f>'situatie centralizata'!#REF!</f>
        <v>#REF!</v>
      </c>
      <c r="L11" s="47" t="e">
        <f>'situatie centralizata'!#REF!</f>
        <v>#REF!</v>
      </c>
      <c r="M11" s="47" t="e">
        <f>'situatie centralizata'!#REF!</f>
        <v>#REF!</v>
      </c>
      <c r="N11" s="47" t="e">
        <f>'situatie centralizata'!#REF!</f>
        <v>#REF!</v>
      </c>
      <c r="O11" s="56" t="s">
        <v>18</v>
      </c>
      <c r="P11" s="56" t="s">
        <v>18</v>
      </c>
      <c r="Q11" s="47"/>
      <c r="R11" s="56" t="s">
        <v>18</v>
      </c>
      <c r="S11" s="47">
        <v>0</v>
      </c>
      <c r="T11" s="47" t="e">
        <f>'situatie centralizata'!#REF!</f>
        <v>#REF!</v>
      </c>
      <c r="U11" s="47">
        <v>0</v>
      </c>
      <c r="V11" s="47">
        <v>0</v>
      </c>
      <c r="W11" s="47">
        <v>0</v>
      </c>
      <c r="X11" s="47">
        <v>0</v>
      </c>
      <c r="Y11" s="56" t="s">
        <v>18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56" t="s">
        <v>18</v>
      </c>
      <c r="AG11" s="47">
        <v>0</v>
      </c>
      <c r="AH11" s="47">
        <v>0</v>
      </c>
      <c r="AI11" s="47">
        <v>0</v>
      </c>
      <c r="AJ11" s="47">
        <v>0</v>
      </c>
      <c r="AK11" s="47"/>
      <c r="AL11" s="47"/>
      <c r="AM11" s="47"/>
      <c r="AN11" s="47" t="e">
        <f t="shared" si="0"/>
        <v>#REF!</v>
      </c>
    </row>
    <row r="12" spans="1:40" s="4" customFormat="1" x14ac:dyDescent="0.2">
      <c r="A12" s="54">
        <v>6</v>
      </c>
      <c r="B12" s="266"/>
      <c r="C12" s="54" t="s">
        <v>49</v>
      </c>
      <c r="D12" s="54" t="s">
        <v>9</v>
      </c>
      <c r="E12" s="47">
        <v>28</v>
      </c>
      <c r="F12" s="55"/>
      <c r="G12" s="55"/>
      <c r="H12" s="55"/>
      <c r="I12" s="55"/>
      <c r="J12" s="55"/>
      <c r="K12" s="47" t="e">
        <f>'situatie centralizata'!#REF!</f>
        <v>#REF!</v>
      </c>
      <c r="L12" s="47" t="e">
        <f>'situatie centralizata'!#REF!</f>
        <v>#REF!</v>
      </c>
      <c r="M12" s="47" t="e">
        <f>'situatie centralizata'!#REF!</f>
        <v>#REF!</v>
      </c>
      <c r="N12" s="47" t="e">
        <f>'situatie centralizata'!#REF!</f>
        <v>#REF!</v>
      </c>
      <c r="O12" s="56" t="s">
        <v>18</v>
      </c>
      <c r="P12" s="56" t="s">
        <v>18</v>
      </c>
      <c r="Q12" s="47"/>
      <c r="R12" s="56" t="s">
        <v>18</v>
      </c>
      <c r="S12" s="47">
        <v>0</v>
      </c>
      <c r="T12" s="47" t="e">
        <f>'situatie centralizata'!#REF!</f>
        <v>#REF!</v>
      </c>
      <c r="U12" s="47">
        <v>0</v>
      </c>
      <c r="V12" s="47">
        <v>0</v>
      </c>
      <c r="W12" s="47">
        <v>0</v>
      </c>
      <c r="X12" s="47">
        <v>0</v>
      </c>
      <c r="Y12" s="56" t="s">
        <v>18</v>
      </c>
      <c r="Z12" s="47">
        <v>0</v>
      </c>
      <c r="AA12" s="47">
        <v>1</v>
      </c>
      <c r="AB12" s="47">
        <v>0</v>
      </c>
      <c r="AC12" s="47">
        <v>0</v>
      </c>
      <c r="AD12" s="47">
        <v>0</v>
      </c>
      <c r="AE12" s="47">
        <v>0</v>
      </c>
      <c r="AF12" s="56" t="s">
        <v>18</v>
      </c>
      <c r="AG12" s="47">
        <v>0</v>
      </c>
      <c r="AH12" s="47">
        <v>0</v>
      </c>
      <c r="AI12" s="47">
        <v>0</v>
      </c>
      <c r="AJ12" s="47">
        <v>0</v>
      </c>
      <c r="AK12" s="47"/>
      <c r="AL12" s="47"/>
      <c r="AM12" s="47"/>
      <c r="AN12" s="47" t="e">
        <f t="shared" si="0"/>
        <v>#REF!</v>
      </c>
    </row>
    <row r="13" spans="1:40" s="4" customFormat="1" x14ac:dyDescent="0.2">
      <c r="A13" s="54">
        <v>7</v>
      </c>
      <c r="B13" s="266"/>
      <c r="C13" s="54" t="s">
        <v>50</v>
      </c>
      <c r="D13" s="54" t="s">
        <v>10</v>
      </c>
      <c r="E13" s="47">
        <v>25</v>
      </c>
      <c r="F13" s="55"/>
      <c r="G13" s="55"/>
      <c r="H13" s="55"/>
      <c r="I13" s="55"/>
      <c r="J13" s="55"/>
      <c r="K13" s="47" t="e">
        <f>'situatie centralizata'!#REF!</f>
        <v>#REF!</v>
      </c>
      <c r="L13" s="47" t="e">
        <f>'situatie centralizata'!#REF!</f>
        <v>#REF!</v>
      </c>
      <c r="M13" s="47" t="e">
        <f>'situatie centralizata'!#REF!</f>
        <v>#REF!</v>
      </c>
      <c r="N13" s="47" t="e">
        <f>'situatie centralizata'!#REF!</f>
        <v>#REF!</v>
      </c>
      <c r="O13" s="56" t="s">
        <v>18</v>
      </c>
      <c r="P13" s="56" t="s">
        <v>18</v>
      </c>
      <c r="Q13" s="47"/>
      <c r="R13" s="56" t="s">
        <v>18</v>
      </c>
      <c r="S13" s="47">
        <v>0</v>
      </c>
      <c r="T13" s="47" t="e">
        <f>'situatie centralizata'!#REF!</f>
        <v>#REF!</v>
      </c>
      <c r="U13" s="47">
        <v>0</v>
      </c>
      <c r="V13" s="47">
        <v>0</v>
      </c>
      <c r="W13" s="47">
        <v>0</v>
      </c>
      <c r="X13" s="47">
        <v>0</v>
      </c>
      <c r="Y13" s="56" t="s">
        <v>18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  <c r="AE13" s="47">
        <v>0</v>
      </c>
      <c r="AF13" s="56" t="s">
        <v>18</v>
      </c>
      <c r="AG13" s="47">
        <v>0</v>
      </c>
      <c r="AH13" s="47">
        <v>0</v>
      </c>
      <c r="AI13" s="47">
        <v>0</v>
      </c>
      <c r="AJ13" s="47">
        <v>0</v>
      </c>
      <c r="AK13" s="47"/>
      <c r="AL13" s="47"/>
      <c r="AM13" s="47"/>
      <c r="AN13" s="47" t="e">
        <f t="shared" si="0"/>
        <v>#REF!</v>
      </c>
    </row>
    <row r="14" spans="1:40" s="4" customFormat="1" x14ac:dyDescent="0.2">
      <c r="A14" s="54">
        <v>8</v>
      </c>
      <c r="B14" s="266"/>
      <c r="C14" s="54" t="s">
        <v>51</v>
      </c>
      <c r="D14" s="54" t="s">
        <v>11</v>
      </c>
      <c r="E14" s="47">
        <v>35</v>
      </c>
      <c r="F14" s="55"/>
      <c r="G14" s="55"/>
      <c r="H14" s="55"/>
      <c r="I14" s="55"/>
      <c r="J14" s="55"/>
      <c r="K14" s="47" t="e">
        <f>'situatie centralizata'!#REF!</f>
        <v>#REF!</v>
      </c>
      <c r="L14" s="47" t="e">
        <f>'situatie centralizata'!#REF!</f>
        <v>#REF!</v>
      </c>
      <c r="M14" s="47" t="e">
        <f>'situatie centralizata'!#REF!</f>
        <v>#REF!</v>
      </c>
      <c r="N14" s="47" t="e">
        <f>'situatie centralizata'!#REF!</f>
        <v>#REF!</v>
      </c>
      <c r="O14" s="56" t="s">
        <v>18</v>
      </c>
      <c r="P14" s="56" t="s">
        <v>18</v>
      </c>
      <c r="Q14" s="47"/>
      <c r="R14" s="56" t="s">
        <v>18</v>
      </c>
      <c r="S14" s="47">
        <v>0</v>
      </c>
      <c r="T14" s="47" t="e">
        <f>'situatie centralizata'!#REF!</f>
        <v>#REF!</v>
      </c>
      <c r="U14" s="47">
        <v>0</v>
      </c>
      <c r="V14" s="47">
        <v>0</v>
      </c>
      <c r="W14" s="47">
        <v>0</v>
      </c>
      <c r="X14" s="47">
        <v>0</v>
      </c>
      <c r="Y14" s="56" t="s">
        <v>18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0</v>
      </c>
      <c r="AF14" s="56" t="s">
        <v>18</v>
      </c>
      <c r="AG14" s="47">
        <v>0</v>
      </c>
      <c r="AH14" s="47">
        <v>0</v>
      </c>
      <c r="AI14" s="47">
        <v>0</v>
      </c>
      <c r="AJ14" s="47">
        <v>0</v>
      </c>
      <c r="AK14" s="47"/>
      <c r="AL14" s="47"/>
      <c r="AM14" s="47"/>
      <c r="AN14" s="47" t="e">
        <f t="shared" si="0"/>
        <v>#REF!</v>
      </c>
    </row>
    <row r="15" spans="1:40" s="4" customFormat="1" x14ac:dyDescent="0.2">
      <c r="A15" s="54">
        <v>9</v>
      </c>
      <c r="B15" s="266"/>
      <c r="C15" s="54" t="s">
        <v>52</v>
      </c>
      <c r="D15" s="54" t="s">
        <v>12</v>
      </c>
      <c r="E15" s="47">
        <v>31</v>
      </c>
      <c r="F15" s="55"/>
      <c r="G15" s="55"/>
      <c r="H15" s="55"/>
      <c r="I15" s="55"/>
      <c r="J15" s="55"/>
      <c r="K15" s="47" t="e">
        <f>'situatie centralizata'!#REF!</f>
        <v>#REF!</v>
      </c>
      <c r="L15" s="47" t="e">
        <f>'situatie centralizata'!#REF!</f>
        <v>#REF!</v>
      </c>
      <c r="M15" s="47" t="e">
        <f>'situatie centralizata'!#REF!</f>
        <v>#REF!</v>
      </c>
      <c r="N15" s="47" t="e">
        <f>'situatie centralizata'!#REF!</f>
        <v>#REF!</v>
      </c>
      <c r="O15" s="56" t="s">
        <v>18</v>
      </c>
      <c r="P15" s="56" t="s">
        <v>18</v>
      </c>
      <c r="Q15" s="47"/>
      <c r="R15" s="56" t="s">
        <v>18</v>
      </c>
      <c r="S15" s="47">
        <v>0</v>
      </c>
      <c r="T15" s="47" t="e">
        <f>'situatie centralizata'!#REF!</f>
        <v>#REF!</v>
      </c>
      <c r="U15" s="47">
        <v>0</v>
      </c>
      <c r="V15" s="47">
        <v>0</v>
      </c>
      <c r="W15" s="47">
        <v>0</v>
      </c>
      <c r="X15" s="47">
        <v>0</v>
      </c>
      <c r="Y15" s="56" t="s">
        <v>18</v>
      </c>
      <c r="Z15" s="47">
        <v>1</v>
      </c>
      <c r="AA15" s="47">
        <v>0</v>
      </c>
      <c r="AB15" s="47">
        <v>0</v>
      </c>
      <c r="AC15" s="47">
        <v>0</v>
      </c>
      <c r="AD15" s="47">
        <v>1</v>
      </c>
      <c r="AE15" s="47">
        <v>0</v>
      </c>
      <c r="AF15" s="56" t="s">
        <v>18</v>
      </c>
      <c r="AG15" s="47">
        <v>0</v>
      </c>
      <c r="AH15" s="47">
        <v>0</v>
      </c>
      <c r="AI15" s="47">
        <v>0</v>
      </c>
      <c r="AJ15" s="47">
        <v>0</v>
      </c>
      <c r="AK15" s="47"/>
      <c r="AL15" s="47"/>
      <c r="AM15" s="47"/>
      <c r="AN15" s="47" t="e">
        <f t="shared" si="0"/>
        <v>#REF!</v>
      </c>
    </row>
    <row r="16" spans="1:40" x14ac:dyDescent="0.2">
      <c r="A16" s="54"/>
      <c r="B16" s="267"/>
      <c r="C16" s="54"/>
      <c r="D16" s="54"/>
      <c r="E16" s="56"/>
      <c r="F16" s="91"/>
      <c r="G16" s="91"/>
      <c r="H16" s="91"/>
      <c r="I16" s="91"/>
      <c r="J16" s="91"/>
      <c r="K16" s="56" t="e">
        <f>'situatie centralizata'!#REF!</f>
        <v>#REF!</v>
      </c>
      <c r="L16" s="56" t="e">
        <f>'situatie centralizata'!#REF!</f>
        <v>#REF!</v>
      </c>
      <c r="M16" s="56" t="e">
        <f>'situatie centralizata'!#REF!</f>
        <v>#REF!</v>
      </c>
      <c r="N16" s="56" t="e">
        <f>'situatie centralizata'!#REF!</f>
        <v>#REF!</v>
      </c>
      <c r="O16" s="56" t="s">
        <v>18</v>
      </c>
      <c r="P16" s="56" t="s">
        <v>18</v>
      </c>
      <c r="Q16" s="56"/>
      <c r="R16" s="56" t="s">
        <v>18</v>
      </c>
      <c r="S16" s="92">
        <f>'situatie centralizata'!AD19</f>
        <v>0</v>
      </c>
      <c r="T16" s="92">
        <f>'situatie centralizata'!AI19</f>
        <v>0</v>
      </c>
      <c r="U16" s="92">
        <f>SUM(U7:U15)</f>
        <v>0</v>
      </c>
      <c r="V16" s="92">
        <f>SUM(V7:V15)</f>
        <v>0</v>
      </c>
      <c r="W16" s="92">
        <f>SUM(W7:W15)</f>
        <v>0</v>
      </c>
      <c r="X16" s="92">
        <f>SUM(X7:X15)</f>
        <v>0</v>
      </c>
      <c r="Y16" s="56" t="s">
        <v>18</v>
      </c>
      <c r="Z16" s="92">
        <f>SUM(Z7:Z15)</f>
        <v>1</v>
      </c>
      <c r="AA16" s="92">
        <f>SUM(AA7:AA15)</f>
        <v>1</v>
      </c>
      <c r="AB16" s="92">
        <f>SUM(AB7:AB15)</f>
        <v>0</v>
      </c>
      <c r="AC16" s="92">
        <f>SUM(AC7:AC15)</f>
        <v>0</v>
      </c>
      <c r="AD16" s="92">
        <f>SUM(AD7:AD15)</f>
        <v>1</v>
      </c>
      <c r="AE16" s="56">
        <v>0</v>
      </c>
      <c r="AF16" s="56" t="s">
        <v>18</v>
      </c>
      <c r="AG16" s="56">
        <v>0</v>
      </c>
      <c r="AH16" s="56">
        <v>0</v>
      </c>
      <c r="AI16" s="56">
        <v>0</v>
      </c>
      <c r="AJ16" s="56">
        <v>0</v>
      </c>
      <c r="AK16" s="56"/>
      <c r="AL16" s="56"/>
      <c r="AM16" s="56"/>
      <c r="AN16" s="92">
        <f t="shared" si="0"/>
        <v>3</v>
      </c>
    </row>
    <row r="17" spans="1:40" x14ac:dyDescent="0.2">
      <c r="A17" s="64">
        <v>11</v>
      </c>
      <c r="B17" s="268" t="s">
        <v>14</v>
      </c>
      <c r="C17" s="43" t="s">
        <v>64</v>
      </c>
      <c r="D17" s="64"/>
      <c r="E17" s="68">
        <v>15</v>
      </c>
      <c r="F17" s="69"/>
      <c r="G17" s="69"/>
      <c r="H17" s="69"/>
      <c r="I17" s="69"/>
      <c r="J17" s="69"/>
      <c r="K17" s="68" t="e">
        <f>'situatie centralizata'!#REF!</f>
        <v>#REF!</v>
      </c>
      <c r="L17" s="68" t="e">
        <f>'situatie centralizata'!#REF!</f>
        <v>#REF!</v>
      </c>
      <c r="M17" s="68" t="e">
        <f>'situatie centralizata'!#REF!</f>
        <v>#REF!</v>
      </c>
      <c r="N17" s="68" t="e">
        <f>'situatie centralizata'!#REF!</f>
        <v>#REF!</v>
      </c>
      <c r="O17" s="68" t="s">
        <v>18</v>
      </c>
      <c r="P17" s="68" t="s">
        <v>18</v>
      </c>
      <c r="Q17" s="68"/>
      <c r="R17" s="68" t="s">
        <v>18</v>
      </c>
      <c r="S17" s="68">
        <f>'situatie centralizata'!AD20</f>
        <v>0</v>
      </c>
      <c r="T17" s="68">
        <f>'situatie centralizata'!AI20</f>
        <v>1</v>
      </c>
      <c r="U17" s="68">
        <v>0</v>
      </c>
      <c r="V17" s="68">
        <v>0</v>
      </c>
      <c r="W17" s="68">
        <v>0</v>
      </c>
      <c r="X17" s="68" t="s">
        <v>18</v>
      </c>
      <c r="Y17" s="68" t="s">
        <v>18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/>
      <c r="AF17" s="68"/>
      <c r="AG17" s="68"/>
      <c r="AH17" s="68"/>
      <c r="AI17" s="68"/>
      <c r="AJ17" s="68"/>
      <c r="AK17" s="68"/>
      <c r="AL17" s="68"/>
      <c r="AM17" s="68"/>
      <c r="AN17" s="68">
        <f>SUM(S17:AM17)</f>
        <v>1</v>
      </c>
    </row>
    <row r="18" spans="1:40" x14ac:dyDescent="0.2">
      <c r="A18" s="64">
        <v>12</v>
      </c>
      <c r="B18" s="269"/>
      <c r="C18" s="43" t="s">
        <v>65</v>
      </c>
      <c r="D18" s="64"/>
      <c r="E18" s="68">
        <v>16</v>
      </c>
      <c r="F18" s="69"/>
      <c r="G18" s="69"/>
      <c r="H18" s="69"/>
      <c r="I18" s="69"/>
      <c r="J18" s="69"/>
      <c r="K18" s="68"/>
      <c r="L18" s="68"/>
      <c r="M18" s="68"/>
      <c r="N18" s="68"/>
      <c r="O18" s="68" t="s">
        <v>18</v>
      </c>
      <c r="P18" s="68" t="s">
        <v>18</v>
      </c>
      <c r="Q18" s="68"/>
      <c r="R18" s="68" t="s">
        <v>18</v>
      </c>
      <c r="S18" s="68">
        <f>SUM(S7:S15)</f>
        <v>0</v>
      </c>
      <c r="T18" s="68">
        <v>0</v>
      </c>
      <c r="U18" s="68">
        <v>0</v>
      </c>
      <c r="V18" s="68">
        <v>0</v>
      </c>
      <c r="W18" s="68">
        <v>0</v>
      </c>
      <c r="X18" s="68" t="s">
        <v>18</v>
      </c>
      <c r="Y18" s="68" t="s">
        <v>18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/>
      <c r="AF18" s="68"/>
      <c r="AG18" s="68"/>
      <c r="AH18" s="68"/>
      <c r="AI18" s="68"/>
      <c r="AJ18" s="68"/>
      <c r="AK18" s="68"/>
      <c r="AL18" s="68"/>
      <c r="AM18" s="68"/>
      <c r="AN18" s="68">
        <f t="shared" ref="AN18:AN24" si="1">SUM(S18:AM18)</f>
        <v>0</v>
      </c>
    </row>
    <row r="19" spans="1:40" x14ac:dyDescent="0.2">
      <c r="A19" s="64">
        <v>13</v>
      </c>
      <c r="B19" s="269"/>
      <c r="C19" s="43" t="s">
        <v>66</v>
      </c>
      <c r="D19" s="64"/>
      <c r="E19" s="68">
        <v>16</v>
      </c>
      <c r="F19" s="69"/>
      <c r="G19" s="69"/>
      <c r="H19" s="69"/>
      <c r="I19" s="69"/>
      <c r="J19" s="69"/>
      <c r="K19" s="68"/>
      <c r="L19" s="68"/>
      <c r="M19" s="68"/>
      <c r="N19" s="68"/>
      <c r="O19" s="68" t="s">
        <v>18</v>
      </c>
      <c r="P19" s="68" t="s">
        <v>18</v>
      </c>
      <c r="Q19" s="68"/>
      <c r="R19" s="68" t="s">
        <v>18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 t="s">
        <v>18</v>
      </c>
      <c r="Y19" s="68" t="s">
        <v>18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/>
      <c r="AF19" s="68"/>
      <c r="AG19" s="68"/>
      <c r="AH19" s="68"/>
      <c r="AI19" s="68"/>
      <c r="AJ19" s="68"/>
      <c r="AK19" s="68"/>
      <c r="AL19" s="68"/>
      <c r="AM19" s="68"/>
      <c r="AN19" s="68">
        <f t="shared" si="1"/>
        <v>0</v>
      </c>
    </row>
    <row r="20" spans="1:40" x14ac:dyDescent="0.2">
      <c r="A20" s="64">
        <v>14</v>
      </c>
      <c r="B20" s="269"/>
      <c r="C20" s="43" t="s">
        <v>67</v>
      </c>
      <c r="D20" s="64"/>
      <c r="E20" s="68">
        <v>16</v>
      </c>
      <c r="F20" s="69"/>
      <c r="G20" s="69"/>
      <c r="H20" s="69"/>
      <c r="I20" s="69"/>
      <c r="J20" s="69"/>
      <c r="K20" s="68"/>
      <c r="L20" s="68"/>
      <c r="M20" s="68"/>
      <c r="N20" s="68"/>
      <c r="O20" s="68" t="s">
        <v>18</v>
      </c>
      <c r="P20" s="68" t="s">
        <v>18</v>
      </c>
      <c r="Q20" s="68"/>
      <c r="R20" s="68" t="s">
        <v>18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 t="s">
        <v>18</v>
      </c>
      <c r="Y20" s="68" t="s">
        <v>18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/>
      <c r="AF20" s="68"/>
      <c r="AG20" s="68"/>
      <c r="AH20" s="68"/>
      <c r="AI20" s="68"/>
      <c r="AJ20" s="68"/>
      <c r="AK20" s="68"/>
      <c r="AL20" s="68"/>
      <c r="AM20" s="68"/>
      <c r="AN20" s="68">
        <f t="shared" si="1"/>
        <v>0</v>
      </c>
    </row>
    <row r="21" spans="1:40" x14ac:dyDescent="0.2">
      <c r="A21" s="64">
        <v>15</v>
      </c>
      <c r="B21" s="269"/>
      <c r="C21" s="43" t="s">
        <v>68</v>
      </c>
      <c r="D21" s="64"/>
      <c r="E21" s="68">
        <v>21</v>
      </c>
      <c r="F21" s="69"/>
      <c r="G21" s="69"/>
      <c r="H21" s="69"/>
      <c r="I21" s="69"/>
      <c r="J21" s="69"/>
      <c r="K21" s="68"/>
      <c r="L21" s="68"/>
      <c r="M21" s="68"/>
      <c r="N21" s="68"/>
      <c r="O21" s="68" t="s">
        <v>18</v>
      </c>
      <c r="P21" s="68" t="s">
        <v>18</v>
      </c>
      <c r="Q21" s="68"/>
      <c r="R21" s="68" t="s">
        <v>18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 t="s">
        <v>18</v>
      </c>
      <c r="Y21" s="68" t="s">
        <v>18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/>
      <c r="AF21" s="68"/>
      <c r="AG21" s="68"/>
      <c r="AH21" s="68"/>
      <c r="AI21" s="68"/>
      <c r="AJ21" s="68"/>
      <c r="AK21" s="68"/>
      <c r="AL21" s="68"/>
      <c r="AM21" s="68"/>
      <c r="AN21" s="68">
        <f t="shared" si="1"/>
        <v>0</v>
      </c>
    </row>
    <row r="22" spans="1:40" x14ac:dyDescent="0.2">
      <c r="A22" s="64">
        <v>16</v>
      </c>
      <c r="B22" s="269"/>
      <c r="C22" s="43" t="s">
        <v>69</v>
      </c>
      <c r="D22" s="64"/>
      <c r="E22" s="68">
        <v>31</v>
      </c>
      <c r="F22" s="69"/>
      <c r="G22" s="69"/>
      <c r="H22" s="69"/>
      <c r="I22" s="69"/>
      <c r="J22" s="69"/>
      <c r="K22" s="68" t="e">
        <f>'situatie centralizata'!#REF!</f>
        <v>#REF!</v>
      </c>
      <c r="L22" s="68" t="e">
        <f>'situatie centralizata'!#REF!</f>
        <v>#REF!</v>
      </c>
      <c r="M22" s="68" t="e">
        <f>'situatie centralizata'!#REF!</f>
        <v>#REF!</v>
      </c>
      <c r="N22" s="68" t="e">
        <f>'situatie centralizata'!#REF!</f>
        <v>#REF!</v>
      </c>
      <c r="O22" s="68" t="s">
        <v>18</v>
      </c>
      <c r="P22" s="68" t="s">
        <v>18</v>
      </c>
      <c r="Q22" s="68"/>
      <c r="R22" s="68" t="s">
        <v>18</v>
      </c>
      <c r="S22" s="68">
        <f>'situatie centralizata'!AD21</f>
        <v>0</v>
      </c>
      <c r="T22" s="68">
        <f>'situatie centralizata'!AI21</f>
        <v>0</v>
      </c>
      <c r="U22" s="68">
        <v>0</v>
      </c>
      <c r="V22" s="68">
        <v>0</v>
      </c>
      <c r="W22" s="68">
        <v>0</v>
      </c>
      <c r="X22" s="68" t="s">
        <v>18</v>
      </c>
      <c r="Y22" s="68" t="s">
        <v>18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/>
      <c r="AF22" s="68"/>
      <c r="AG22" s="68"/>
      <c r="AH22" s="68"/>
      <c r="AI22" s="68"/>
      <c r="AJ22" s="68"/>
      <c r="AK22" s="68"/>
      <c r="AL22" s="68"/>
      <c r="AM22" s="68"/>
      <c r="AN22" s="68">
        <f t="shared" si="1"/>
        <v>0</v>
      </c>
    </row>
    <row r="23" spans="1:40" x14ac:dyDescent="0.2">
      <c r="A23" s="64">
        <v>17</v>
      </c>
      <c r="B23" s="269"/>
      <c r="C23" s="43" t="s">
        <v>70</v>
      </c>
      <c r="D23" s="64"/>
      <c r="E23" s="68">
        <v>35</v>
      </c>
      <c r="F23" s="69"/>
      <c r="G23" s="69"/>
      <c r="H23" s="69"/>
      <c r="I23" s="69"/>
      <c r="J23" s="69"/>
      <c r="K23" s="68" t="s">
        <v>18</v>
      </c>
      <c r="L23" s="68" t="e">
        <f>'situatie centralizata'!#REF!</f>
        <v>#REF!</v>
      </c>
      <c r="M23" s="68" t="s">
        <v>18</v>
      </c>
      <c r="N23" s="68" t="s">
        <v>18</v>
      </c>
      <c r="O23" s="68" t="s">
        <v>18</v>
      </c>
      <c r="P23" s="68" t="s">
        <v>18</v>
      </c>
      <c r="Q23" s="68"/>
      <c r="R23" s="68" t="s">
        <v>18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 t="s">
        <v>18</v>
      </c>
      <c r="Y23" s="68" t="s">
        <v>18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/>
      <c r="AF23" s="68"/>
      <c r="AG23" s="68"/>
      <c r="AH23" s="68"/>
      <c r="AI23" s="68"/>
      <c r="AJ23" s="68"/>
      <c r="AK23" s="68"/>
      <c r="AL23" s="68"/>
      <c r="AM23" s="68"/>
      <c r="AN23" s="68">
        <f t="shared" si="1"/>
        <v>0</v>
      </c>
    </row>
    <row r="24" spans="1:40" x14ac:dyDescent="0.2">
      <c r="A24" s="64"/>
      <c r="B24" s="270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8" t="s">
        <v>18</v>
      </c>
      <c r="P24" s="68" t="s">
        <v>18</v>
      </c>
      <c r="Q24" s="68"/>
      <c r="R24" s="68" t="s">
        <v>18</v>
      </c>
      <c r="S24" s="89">
        <f>SUM(S17:S23)</f>
        <v>0</v>
      </c>
      <c r="T24" s="89">
        <f>SUM(T17:T23)</f>
        <v>1</v>
      </c>
      <c r="U24" s="89">
        <f>SUM(U17:U23)</f>
        <v>0</v>
      </c>
      <c r="V24" s="89">
        <f>SUM(V17:V23)</f>
        <v>0</v>
      </c>
      <c r="W24" s="89">
        <f>SUM(W17:W23)</f>
        <v>0</v>
      </c>
      <c r="X24" s="68" t="s">
        <v>18</v>
      </c>
      <c r="Y24" s="68" t="s">
        <v>18</v>
      </c>
      <c r="Z24" s="89">
        <f>SUM(Z17:Z23)</f>
        <v>0</v>
      </c>
      <c r="AA24" s="89">
        <f>SUM(AA17:AA23)</f>
        <v>0</v>
      </c>
      <c r="AB24" s="89">
        <f>SUM(AB17:AB23)</f>
        <v>0</v>
      </c>
      <c r="AC24" s="89">
        <v>0</v>
      </c>
      <c r="AD24" s="68">
        <f>SUM(AD17:AD23)</f>
        <v>0</v>
      </c>
      <c r="AE24" s="68"/>
      <c r="AF24" s="68"/>
      <c r="AG24" s="68"/>
      <c r="AH24" s="68"/>
      <c r="AI24" s="68"/>
      <c r="AJ24" s="68"/>
      <c r="AK24" s="68"/>
      <c r="AL24" s="68"/>
      <c r="AM24" s="68"/>
      <c r="AN24" s="89">
        <f t="shared" si="1"/>
        <v>1</v>
      </c>
    </row>
    <row r="25" spans="1:40" x14ac:dyDescent="0.2">
      <c r="A25" s="60">
        <v>19</v>
      </c>
      <c r="B25" s="252" t="s">
        <v>15</v>
      </c>
      <c r="C25" s="44" t="s">
        <v>71</v>
      </c>
      <c r="D25" s="60" t="s">
        <v>5</v>
      </c>
      <c r="E25" s="63">
        <v>75</v>
      </c>
      <c r="F25" s="62"/>
      <c r="G25" s="62"/>
      <c r="H25" s="62"/>
      <c r="I25" s="62"/>
      <c r="J25" s="62"/>
      <c r="K25" s="63" t="e">
        <f>'situatie centralizata'!#REF!</f>
        <v>#REF!</v>
      </c>
      <c r="L25" s="63" t="e">
        <f>'situatie centralizata'!#REF!</f>
        <v>#REF!</v>
      </c>
      <c r="M25" s="63" t="e">
        <f>'situatie centralizata'!#REF!</f>
        <v>#REF!</v>
      </c>
      <c r="N25" s="63" t="e">
        <f>'situatie centralizata'!#REF!</f>
        <v>#REF!</v>
      </c>
      <c r="O25" s="63" t="s">
        <v>18</v>
      </c>
      <c r="P25" s="63" t="s">
        <v>18</v>
      </c>
      <c r="Q25" s="63" t="e">
        <f>'situatie centralizata'!#REF!</f>
        <v>#REF!</v>
      </c>
      <c r="R25" s="63" t="s">
        <v>18</v>
      </c>
      <c r="S25" s="63" t="e">
        <f>'situatie centralizata'!#REF!</f>
        <v>#REF!</v>
      </c>
      <c r="T25" s="63" t="e">
        <f>'situatie centralizata'!#REF!</f>
        <v>#REF!</v>
      </c>
      <c r="U25" s="63">
        <v>0</v>
      </c>
      <c r="V25" s="63">
        <v>0</v>
      </c>
      <c r="W25" s="90">
        <v>0</v>
      </c>
      <c r="X25" s="63">
        <v>0</v>
      </c>
      <c r="Y25" s="63" t="s">
        <v>18</v>
      </c>
      <c r="Z25" s="63">
        <v>0</v>
      </c>
      <c r="AA25" s="63">
        <v>0</v>
      </c>
      <c r="AB25" s="63">
        <v>0</v>
      </c>
      <c r="AC25" s="107">
        <v>0</v>
      </c>
      <c r="AD25" s="63">
        <v>0</v>
      </c>
      <c r="AE25" s="63">
        <v>0</v>
      </c>
      <c r="AF25" s="63" t="s">
        <v>18</v>
      </c>
      <c r="AG25" s="63">
        <v>0</v>
      </c>
      <c r="AH25" s="63">
        <v>1</v>
      </c>
      <c r="AI25" s="63"/>
      <c r="AJ25" s="63"/>
      <c r="AK25" s="63"/>
      <c r="AL25" s="63"/>
      <c r="AM25" s="63"/>
      <c r="AN25" s="63" t="e">
        <f t="shared" ref="AN25:AN38" si="2">SUM(S25:AM25)</f>
        <v>#REF!</v>
      </c>
    </row>
    <row r="26" spans="1:40" x14ac:dyDescent="0.2">
      <c r="A26" s="60">
        <v>20</v>
      </c>
      <c r="B26" s="253"/>
      <c r="C26" s="44" t="s">
        <v>72</v>
      </c>
      <c r="D26" s="60" t="s">
        <v>5</v>
      </c>
      <c r="E26" s="63">
        <v>10</v>
      </c>
      <c r="F26" s="65"/>
      <c r="G26" s="65"/>
      <c r="H26" s="65"/>
      <c r="I26" s="65"/>
      <c r="J26" s="65"/>
      <c r="K26" s="63" t="e">
        <f>'situatie centralizata'!#REF!</f>
        <v>#REF!</v>
      </c>
      <c r="L26" s="63" t="e">
        <f>'situatie centralizata'!#REF!</f>
        <v>#REF!</v>
      </c>
      <c r="M26" s="63" t="e">
        <f>'situatie centralizata'!#REF!</f>
        <v>#REF!</v>
      </c>
      <c r="N26" s="63" t="e">
        <f>'situatie centralizata'!#REF!</f>
        <v>#REF!</v>
      </c>
      <c r="O26" s="63" t="s">
        <v>18</v>
      </c>
      <c r="P26" s="63" t="s">
        <v>18</v>
      </c>
      <c r="Q26" s="63" t="e">
        <f>'situatie centralizata'!#REF!</f>
        <v>#REF!</v>
      </c>
      <c r="R26" s="63" t="s">
        <v>18</v>
      </c>
      <c r="S26" s="63" t="e">
        <f>'situatie centralizata'!#REF!</f>
        <v>#REF!</v>
      </c>
      <c r="T26" s="63" t="e">
        <f>'situatie centralizata'!#REF!</f>
        <v>#REF!</v>
      </c>
      <c r="U26" s="63">
        <v>0</v>
      </c>
      <c r="V26" s="63">
        <v>0</v>
      </c>
      <c r="W26" s="90">
        <v>0</v>
      </c>
      <c r="X26" s="63">
        <v>0</v>
      </c>
      <c r="Y26" s="63" t="s">
        <v>18</v>
      </c>
      <c r="Z26" s="63">
        <v>0</v>
      </c>
      <c r="AA26" s="63">
        <v>0</v>
      </c>
      <c r="AB26" s="63">
        <v>0</v>
      </c>
      <c r="AC26" s="107">
        <v>0</v>
      </c>
      <c r="AD26" s="63">
        <v>0</v>
      </c>
      <c r="AE26" s="63">
        <v>0</v>
      </c>
      <c r="AF26" s="63" t="s">
        <v>18</v>
      </c>
      <c r="AG26" s="63">
        <v>0</v>
      </c>
      <c r="AH26" s="63">
        <v>0</v>
      </c>
      <c r="AI26" s="63"/>
      <c r="AJ26" s="63"/>
      <c r="AK26" s="63"/>
      <c r="AL26" s="63"/>
      <c r="AM26" s="63"/>
      <c r="AN26" s="63" t="e">
        <f t="shared" si="2"/>
        <v>#REF!</v>
      </c>
    </row>
    <row r="27" spans="1:40" x14ac:dyDescent="0.2">
      <c r="A27" s="60">
        <v>21</v>
      </c>
      <c r="B27" s="253"/>
      <c r="C27" s="44" t="s">
        <v>73</v>
      </c>
      <c r="D27" s="60" t="s">
        <v>6</v>
      </c>
      <c r="E27" s="63">
        <v>56</v>
      </c>
      <c r="F27" s="62"/>
      <c r="G27" s="62"/>
      <c r="H27" s="62"/>
      <c r="I27" s="62"/>
      <c r="J27" s="62"/>
      <c r="K27" s="63" t="e">
        <f>'situatie centralizata'!#REF!</f>
        <v>#REF!</v>
      </c>
      <c r="L27" s="63" t="e">
        <f>'situatie centralizata'!#REF!</f>
        <v>#REF!</v>
      </c>
      <c r="M27" s="63" t="e">
        <f>'situatie centralizata'!#REF!</f>
        <v>#REF!</v>
      </c>
      <c r="N27" s="63" t="e">
        <f>'situatie centralizata'!#REF!</f>
        <v>#REF!</v>
      </c>
      <c r="O27" s="63" t="s">
        <v>18</v>
      </c>
      <c r="P27" s="63" t="s">
        <v>18</v>
      </c>
      <c r="Q27" s="63" t="e">
        <f>'situatie centralizata'!#REF!</f>
        <v>#REF!</v>
      </c>
      <c r="R27" s="63" t="s">
        <v>18</v>
      </c>
      <c r="S27" s="63">
        <f>'situatie centralizata'!AD28</f>
        <v>0</v>
      </c>
      <c r="T27" s="63">
        <f>'situatie centralizata'!AI28</f>
        <v>0</v>
      </c>
      <c r="U27" s="63">
        <v>0</v>
      </c>
      <c r="V27" s="63">
        <v>1</v>
      </c>
      <c r="W27" s="90">
        <v>1</v>
      </c>
      <c r="X27" s="63">
        <v>0</v>
      </c>
      <c r="Y27" s="63" t="s">
        <v>18</v>
      </c>
      <c r="Z27" s="63">
        <v>0</v>
      </c>
      <c r="AA27" s="63">
        <v>0</v>
      </c>
      <c r="AB27" s="63">
        <v>0</v>
      </c>
      <c r="AC27" s="107">
        <v>0</v>
      </c>
      <c r="AD27" s="63">
        <v>0</v>
      </c>
      <c r="AE27" s="63">
        <v>0</v>
      </c>
      <c r="AF27" s="63" t="s">
        <v>18</v>
      </c>
      <c r="AG27" s="63">
        <v>0</v>
      </c>
      <c r="AH27" s="63">
        <v>0</v>
      </c>
      <c r="AI27" s="63"/>
      <c r="AJ27" s="63"/>
      <c r="AK27" s="63"/>
      <c r="AL27" s="63"/>
      <c r="AM27" s="63"/>
      <c r="AN27" s="63">
        <f t="shared" si="2"/>
        <v>2</v>
      </c>
    </row>
    <row r="28" spans="1:40" x14ac:dyDescent="0.2">
      <c r="A28" s="60">
        <v>22</v>
      </c>
      <c r="B28" s="253"/>
      <c r="C28" s="44" t="s">
        <v>53</v>
      </c>
      <c r="D28" s="60" t="s">
        <v>13</v>
      </c>
      <c r="E28" s="63">
        <v>150</v>
      </c>
      <c r="F28" s="65"/>
      <c r="G28" s="65"/>
      <c r="H28" s="65"/>
      <c r="I28" s="65"/>
      <c r="J28" s="65"/>
      <c r="K28" s="63" t="e">
        <f>'situatie centralizata'!#REF!</f>
        <v>#REF!</v>
      </c>
      <c r="L28" s="63" t="e">
        <f>'situatie centralizata'!#REF!</f>
        <v>#REF!</v>
      </c>
      <c r="M28" s="63" t="e">
        <f>'situatie centralizata'!#REF!</f>
        <v>#REF!</v>
      </c>
      <c r="N28" s="63" t="e">
        <f>'situatie centralizata'!#REF!</f>
        <v>#REF!</v>
      </c>
      <c r="O28" s="63" t="s">
        <v>18</v>
      </c>
      <c r="P28" s="63" t="s">
        <v>18</v>
      </c>
      <c r="Q28" s="63" t="e">
        <f>'situatie centralizata'!#REF!</f>
        <v>#REF!</v>
      </c>
      <c r="R28" s="63" t="s">
        <v>18</v>
      </c>
      <c r="S28" s="63">
        <v>1</v>
      </c>
      <c r="T28" s="63" t="e">
        <f>'situatie centralizata'!#REF!</f>
        <v>#REF!</v>
      </c>
      <c r="U28" s="63">
        <v>2</v>
      </c>
      <c r="V28" s="63">
        <v>0</v>
      </c>
      <c r="W28" s="90">
        <v>2</v>
      </c>
      <c r="X28" s="63">
        <v>0</v>
      </c>
      <c r="Y28" s="63" t="s">
        <v>18</v>
      </c>
      <c r="Z28" s="63">
        <v>0</v>
      </c>
      <c r="AA28" s="63">
        <v>1</v>
      </c>
      <c r="AB28" s="63">
        <v>3</v>
      </c>
      <c r="AC28" s="107">
        <v>6</v>
      </c>
      <c r="AD28" s="63">
        <v>4</v>
      </c>
      <c r="AE28" s="63">
        <v>0</v>
      </c>
      <c r="AF28" s="63" t="s">
        <v>18</v>
      </c>
      <c r="AG28" s="63">
        <v>0</v>
      </c>
      <c r="AH28" s="107" t="s">
        <v>18</v>
      </c>
      <c r="AI28" s="63"/>
      <c r="AJ28" s="63"/>
      <c r="AK28" s="63"/>
      <c r="AL28" s="63"/>
      <c r="AM28" s="63"/>
      <c r="AN28" s="63" t="e">
        <f t="shared" si="2"/>
        <v>#REF!</v>
      </c>
    </row>
    <row r="29" spans="1:40" x14ac:dyDescent="0.2">
      <c r="A29" s="60"/>
      <c r="B29" s="254"/>
      <c r="C29" s="60"/>
      <c r="D29" s="60"/>
      <c r="E29" s="63"/>
      <c r="F29" s="62"/>
      <c r="G29" s="62"/>
      <c r="H29" s="62"/>
      <c r="I29" s="62"/>
      <c r="J29" s="62"/>
      <c r="K29" s="63" t="e">
        <f>'situatie centralizata'!#REF!</f>
        <v>#REF!</v>
      </c>
      <c r="L29" s="63" t="e">
        <f>'situatie centralizata'!#REF!</f>
        <v>#REF!</v>
      </c>
      <c r="M29" s="63" t="e">
        <f>'situatie centralizata'!#REF!</f>
        <v>#REF!</v>
      </c>
      <c r="N29" s="63" t="e">
        <f>'situatie centralizata'!#REF!</f>
        <v>#REF!</v>
      </c>
      <c r="O29" s="63" t="s">
        <v>18</v>
      </c>
      <c r="P29" s="63" t="s">
        <v>18</v>
      </c>
      <c r="Q29" s="63" t="e">
        <f>'situatie centralizata'!#REF!</f>
        <v>#REF!</v>
      </c>
      <c r="R29" s="63" t="s">
        <v>18</v>
      </c>
      <c r="S29" s="93" t="e">
        <f>SUM(S25:S28)</f>
        <v>#REF!</v>
      </c>
      <c r="T29" s="90">
        <f>'situatie centralizata'!AI29</f>
        <v>0</v>
      </c>
      <c r="U29" s="90">
        <f>SUM(U25:U28)</f>
        <v>2</v>
      </c>
      <c r="V29" s="90">
        <f>SUM(V25:V28)</f>
        <v>1</v>
      </c>
      <c r="W29" s="90">
        <f>SUM(W25:W28)</f>
        <v>3</v>
      </c>
      <c r="X29" s="90">
        <f>SUM(X25:X28)</f>
        <v>0</v>
      </c>
      <c r="Y29" s="63" t="s">
        <v>18</v>
      </c>
      <c r="Z29" s="90">
        <f>SUM(Z25:Z28)</f>
        <v>0</v>
      </c>
      <c r="AA29" s="90">
        <f>SUM(AA25:AA28)</f>
        <v>1</v>
      </c>
      <c r="AB29" s="90">
        <f>SUM(AB25:AB28)</f>
        <v>3</v>
      </c>
      <c r="AC29" s="90">
        <f>SUM(AC25:AC28)</f>
        <v>6</v>
      </c>
      <c r="AD29" s="90">
        <f>SUM(AD25:AD28)</f>
        <v>4</v>
      </c>
      <c r="AE29" s="63">
        <v>0</v>
      </c>
      <c r="AF29" s="63" t="s">
        <v>18</v>
      </c>
      <c r="AG29" s="63">
        <v>0</v>
      </c>
      <c r="AH29" s="90">
        <f>SUM(AH25:AH28)</f>
        <v>1</v>
      </c>
      <c r="AI29" s="63"/>
      <c r="AJ29" s="63"/>
      <c r="AK29" s="63"/>
      <c r="AL29" s="63"/>
      <c r="AM29" s="63"/>
      <c r="AN29" s="90" t="e">
        <f t="shared" si="2"/>
        <v>#REF!</v>
      </c>
    </row>
    <row r="30" spans="1:40" x14ac:dyDescent="0.2">
      <c r="A30" s="64">
        <v>24</v>
      </c>
      <c r="B30" s="268" t="s">
        <v>16</v>
      </c>
      <c r="C30" s="64" t="s">
        <v>54</v>
      </c>
      <c r="D30" s="64" t="s">
        <v>18</v>
      </c>
      <c r="E30" s="68">
        <v>28</v>
      </c>
      <c r="F30" s="69"/>
      <c r="G30" s="69"/>
      <c r="H30" s="69"/>
      <c r="I30" s="69"/>
      <c r="J30" s="69"/>
      <c r="K30" s="68" t="e">
        <f>'situatie centralizata'!#REF!</f>
        <v>#REF!</v>
      </c>
      <c r="L30" s="68" t="e">
        <f>'situatie centralizata'!#REF!</f>
        <v>#REF!</v>
      </c>
      <c r="M30" s="68" t="e">
        <f>'situatie centralizata'!#REF!</f>
        <v>#REF!</v>
      </c>
      <c r="N30" s="68" t="e">
        <f>'situatie centralizata'!#REF!</f>
        <v>#REF!</v>
      </c>
      <c r="O30" s="68" t="s">
        <v>18</v>
      </c>
      <c r="P30" s="68" t="s">
        <v>18</v>
      </c>
      <c r="Q30" s="68" t="e">
        <f>'situatie centralizata'!#REF!</f>
        <v>#REF!</v>
      </c>
      <c r="R30" s="68" t="s">
        <v>18</v>
      </c>
      <c r="S30" s="68" t="e">
        <f>'situatie centralizata'!#REF!</f>
        <v>#REF!</v>
      </c>
      <c r="T30" s="68" t="e">
        <f>'situatie centralizata'!#REF!</f>
        <v>#REF!</v>
      </c>
      <c r="U30" s="68">
        <v>0</v>
      </c>
      <c r="V30" s="68">
        <v>0</v>
      </c>
      <c r="W30" s="68">
        <v>0</v>
      </c>
      <c r="X30" s="68">
        <v>0</v>
      </c>
      <c r="Y30" s="68" t="s">
        <v>18</v>
      </c>
      <c r="Z30" s="68">
        <v>0</v>
      </c>
      <c r="AA30" s="68">
        <v>0</v>
      </c>
      <c r="AB30" s="68">
        <v>2</v>
      </c>
      <c r="AC30" s="68">
        <v>2</v>
      </c>
      <c r="AD30" s="68">
        <v>0</v>
      </c>
      <c r="AE30" s="68"/>
      <c r="AF30" s="68"/>
      <c r="AG30" s="68"/>
      <c r="AH30" s="68"/>
      <c r="AI30" s="68"/>
      <c r="AJ30" s="68"/>
      <c r="AK30" s="68"/>
      <c r="AL30" s="68"/>
      <c r="AM30" s="68"/>
      <c r="AN30" s="68" t="e">
        <f t="shared" si="2"/>
        <v>#REF!</v>
      </c>
    </row>
    <row r="31" spans="1:40" x14ac:dyDescent="0.2">
      <c r="A31" s="64">
        <v>25</v>
      </c>
      <c r="B31" s="269"/>
      <c r="C31" s="64" t="s">
        <v>55</v>
      </c>
      <c r="D31" s="64" t="s">
        <v>18</v>
      </c>
      <c r="E31" s="68">
        <v>65</v>
      </c>
      <c r="F31" s="75"/>
      <c r="G31" s="75"/>
      <c r="H31" s="75"/>
      <c r="I31" s="75"/>
      <c r="J31" s="75"/>
      <c r="K31" s="68" t="e">
        <f>'situatie centralizata'!#REF!</f>
        <v>#REF!</v>
      </c>
      <c r="L31" s="68" t="e">
        <f>'situatie centralizata'!#REF!</f>
        <v>#REF!</v>
      </c>
      <c r="M31" s="68" t="e">
        <f>'situatie centralizata'!#REF!</f>
        <v>#REF!</v>
      </c>
      <c r="N31" s="68" t="e">
        <f>'situatie centralizata'!#REF!</f>
        <v>#REF!</v>
      </c>
      <c r="O31" s="68" t="s">
        <v>18</v>
      </c>
      <c r="P31" s="68" t="s">
        <v>18</v>
      </c>
      <c r="Q31" s="68" t="e">
        <f>'situatie centralizata'!#REF!</f>
        <v>#REF!</v>
      </c>
      <c r="R31" s="68" t="s">
        <v>18</v>
      </c>
      <c r="S31" s="68">
        <f>'situatie centralizata'!AD32</f>
        <v>0</v>
      </c>
      <c r="T31" s="68">
        <f>'situatie centralizata'!AI32</f>
        <v>0</v>
      </c>
      <c r="U31" s="68">
        <v>0</v>
      </c>
      <c r="V31" s="68">
        <v>0</v>
      </c>
      <c r="W31" s="68">
        <v>0</v>
      </c>
      <c r="X31" s="68">
        <v>0</v>
      </c>
      <c r="Y31" s="68" t="s">
        <v>18</v>
      </c>
      <c r="Z31" s="68">
        <v>0</v>
      </c>
      <c r="AA31" s="68">
        <v>0</v>
      </c>
      <c r="AB31" s="68">
        <v>0</v>
      </c>
      <c r="AC31" s="68">
        <v>0</v>
      </c>
      <c r="AD31" s="68">
        <v>1</v>
      </c>
      <c r="AE31" s="68"/>
      <c r="AF31" s="68"/>
      <c r="AG31" s="68"/>
      <c r="AH31" s="68"/>
      <c r="AI31" s="68"/>
      <c r="AJ31" s="68"/>
      <c r="AK31" s="68"/>
      <c r="AL31" s="68"/>
      <c r="AM31" s="68"/>
      <c r="AN31" s="68">
        <f t="shared" si="2"/>
        <v>1</v>
      </c>
    </row>
    <row r="32" spans="1:40" x14ac:dyDescent="0.2">
      <c r="A32" s="64">
        <v>26</v>
      </c>
      <c r="B32" s="269"/>
      <c r="C32" s="64" t="s">
        <v>56</v>
      </c>
      <c r="D32" s="64" t="s">
        <v>18</v>
      </c>
      <c r="E32" s="68">
        <v>30</v>
      </c>
      <c r="F32" s="69"/>
      <c r="G32" s="69"/>
      <c r="H32" s="69"/>
      <c r="I32" s="69"/>
      <c r="J32" s="69"/>
      <c r="K32" s="68" t="e">
        <f>'situatie centralizata'!#REF!</f>
        <v>#REF!</v>
      </c>
      <c r="L32" s="68" t="e">
        <f>'situatie centralizata'!#REF!</f>
        <v>#REF!</v>
      </c>
      <c r="M32" s="68" t="e">
        <f>'situatie centralizata'!#REF!</f>
        <v>#REF!</v>
      </c>
      <c r="N32" s="68" t="e">
        <f>'situatie centralizata'!#REF!</f>
        <v>#REF!</v>
      </c>
      <c r="O32" s="68" t="s">
        <v>18</v>
      </c>
      <c r="P32" s="68" t="s">
        <v>18</v>
      </c>
      <c r="Q32" s="68" t="e">
        <f>'situatie centralizata'!#REF!</f>
        <v>#REF!</v>
      </c>
      <c r="R32" s="68" t="s">
        <v>18</v>
      </c>
      <c r="S32" s="68" t="e">
        <f>'situatie centralizata'!#REF!</f>
        <v>#REF!</v>
      </c>
      <c r="T32" s="68" t="e">
        <f>'situatie centralizata'!#REF!</f>
        <v>#REF!</v>
      </c>
      <c r="U32" s="68">
        <v>0</v>
      </c>
      <c r="V32" s="68">
        <v>0</v>
      </c>
      <c r="W32" s="68">
        <v>0</v>
      </c>
      <c r="X32" s="68">
        <v>0</v>
      </c>
      <c r="Y32" s="68" t="s">
        <v>18</v>
      </c>
      <c r="Z32" s="68">
        <v>0</v>
      </c>
      <c r="AA32" s="68">
        <v>0</v>
      </c>
      <c r="AB32" s="68">
        <v>0</v>
      </c>
      <c r="AC32" s="68">
        <v>0</v>
      </c>
      <c r="AD32" s="68">
        <v>0</v>
      </c>
      <c r="AE32" s="68"/>
      <c r="AF32" s="68"/>
      <c r="AG32" s="68"/>
      <c r="AH32" s="68"/>
      <c r="AI32" s="68"/>
      <c r="AJ32" s="68"/>
      <c r="AK32" s="68"/>
      <c r="AL32" s="68"/>
      <c r="AM32" s="68"/>
      <c r="AN32" s="68" t="e">
        <f t="shared" si="2"/>
        <v>#REF!</v>
      </c>
    </row>
    <row r="33" spans="1:40" x14ac:dyDescent="0.2">
      <c r="A33" s="64">
        <v>27</v>
      </c>
      <c r="B33" s="269"/>
      <c r="C33" s="64" t="s">
        <v>75</v>
      </c>
      <c r="D33" s="64" t="s">
        <v>18</v>
      </c>
      <c r="E33" s="68">
        <v>28</v>
      </c>
      <c r="F33" s="69"/>
      <c r="G33" s="69"/>
      <c r="H33" s="69"/>
      <c r="I33" s="69"/>
      <c r="J33" s="69"/>
      <c r="K33" s="68" t="e">
        <f>'situatie centralizata'!#REF!</f>
        <v>#REF!</v>
      </c>
      <c r="L33" s="68" t="e">
        <f>'situatie centralizata'!#REF!</f>
        <v>#REF!</v>
      </c>
      <c r="M33" s="68" t="e">
        <f>'situatie centralizata'!#REF!</f>
        <v>#REF!</v>
      </c>
      <c r="N33" s="68" t="e">
        <f>'situatie centralizata'!#REF!</f>
        <v>#REF!</v>
      </c>
      <c r="O33" s="68" t="s">
        <v>18</v>
      </c>
      <c r="P33" s="68" t="s">
        <v>18</v>
      </c>
      <c r="Q33" s="68" t="e">
        <f>'situatie centralizata'!#REF!</f>
        <v>#REF!</v>
      </c>
      <c r="R33" s="68" t="s">
        <v>18</v>
      </c>
      <c r="S33" s="68" t="e">
        <f>'situatie centralizata'!#REF!</f>
        <v>#REF!</v>
      </c>
      <c r="T33" s="68" t="e">
        <f>'situatie centralizata'!#REF!</f>
        <v>#REF!</v>
      </c>
      <c r="U33" s="68">
        <v>0</v>
      </c>
      <c r="V33" s="68">
        <v>0</v>
      </c>
      <c r="W33" s="68">
        <v>0</v>
      </c>
      <c r="X33" s="68">
        <v>0</v>
      </c>
      <c r="Y33" s="68" t="s">
        <v>18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/>
      <c r="AF33" s="68"/>
      <c r="AG33" s="68"/>
      <c r="AH33" s="68"/>
      <c r="AI33" s="68"/>
      <c r="AJ33" s="68"/>
      <c r="AK33" s="68"/>
      <c r="AL33" s="68"/>
      <c r="AM33" s="68"/>
      <c r="AN33" s="68" t="e">
        <f t="shared" si="2"/>
        <v>#REF!</v>
      </c>
    </row>
    <row r="34" spans="1:40" x14ac:dyDescent="0.2">
      <c r="A34" s="64"/>
      <c r="B34" s="270"/>
      <c r="C34" s="64"/>
      <c r="D34" s="64"/>
      <c r="E34" s="68"/>
      <c r="F34" s="75"/>
      <c r="G34" s="75"/>
      <c r="H34" s="75"/>
      <c r="I34" s="75"/>
      <c r="J34" s="75"/>
      <c r="K34" s="68" t="e">
        <f>'situatie centralizata'!#REF!</f>
        <v>#REF!</v>
      </c>
      <c r="L34" s="68" t="e">
        <f>'situatie centralizata'!#REF!</f>
        <v>#REF!</v>
      </c>
      <c r="M34" s="68" t="e">
        <f>'situatie centralizata'!#REF!</f>
        <v>#REF!</v>
      </c>
      <c r="N34" s="68" t="e">
        <f>'situatie centralizata'!#REF!</f>
        <v>#REF!</v>
      </c>
      <c r="O34" s="68" t="s">
        <v>18</v>
      </c>
      <c r="P34" s="68" t="s">
        <v>18</v>
      </c>
      <c r="Q34" s="68" t="e">
        <f>'situatie centralizata'!#REF!</f>
        <v>#REF!</v>
      </c>
      <c r="R34" s="68" t="s">
        <v>18</v>
      </c>
      <c r="S34" s="89">
        <f>'situatie centralizata'!AD33</f>
        <v>0</v>
      </c>
      <c r="T34" s="89">
        <f>'situatie centralizata'!AI33</f>
        <v>0</v>
      </c>
      <c r="U34" s="89">
        <f>SUM(U30:U33)</f>
        <v>0</v>
      </c>
      <c r="V34" s="89">
        <v>0</v>
      </c>
      <c r="W34" s="89">
        <f>SUM(W30:W33)</f>
        <v>0</v>
      </c>
      <c r="X34" s="89">
        <f>SUM(X30:X33)</f>
        <v>0</v>
      </c>
      <c r="Y34" s="68" t="s">
        <v>18</v>
      </c>
      <c r="Z34" s="89">
        <f>SUM(Z30:Z33)</f>
        <v>0</v>
      </c>
      <c r="AA34" s="89">
        <f>SUM(AA30:AA33)</f>
        <v>0</v>
      </c>
      <c r="AB34" s="89">
        <f>SUM(AB30:AB33)</f>
        <v>2</v>
      </c>
      <c r="AC34" s="89">
        <f>SUM(AC30:AC33)</f>
        <v>2</v>
      </c>
      <c r="AD34" s="89">
        <f>SUM(AD30:AD33)</f>
        <v>1</v>
      </c>
      <c r="AE34" s="68"/>
      <c r="AF34" s="68"/>
      <c r="AG34" s="68"/>
      <c r="AH34" s="68"/>
      <c r="AI34" s="68"/>
      <c r="AJ34" s="68"/>
      <c r="AK34" s="68"/>
      <c r="AL34" s="68"/>
      <c r="AM34" s="68"/>
      <c r="AN34" s="89">
        <f t="shared" si="2"/>
        <v>5</v>
      </c>
    </row>
    <row r="35" spans="1:40" ht="12.75" customHeight="1" x14ac:dyDescent="0.2">
      <c r="A35" s="77">
        <v>29</v>
      </c>
      <c r="B35" s="273" t="s">
        <v>17</v>
      </c>
      <c r="C35" s="77" t="s">
        <v>57</v>
      </c>
      <c r="D35" s="77" t="s">
        <v>18</v>
      </c>
      <c r="E35" s="80">
        <v>153</v>
      </c>
      <c r="F35" s="79"/>
      <c r="G35" s="79"/>
      <c r="H35" s="79"/>
      <c r="I35" s="79"/>
      <c r="J35" s="79"/>
      <c r="K35" s="80" t="e">
        <f>'situatie centralizata'!#REF!</f>
        <v>#REF!</v>
      </c>
      <c r="L35" s="80" t="e">
        <f>'situatie centralizata'!#REF!</f>
        <v>#REF!</v>
      </c>
      <c r="M35" s="80" t="e">
        <f>'situatie centralizata'!#REF!</f>
        <v>#REF!</v>
      </c>
      <c r="N35" s="80" t="e">
        <f>'situatie centralizata'!#REF!</f>
        <v>#REF!</v>
      </c>
      <c r="O35" s="80" t="s">
        <v>18</v>
      </c>
      <c r="P35" s="80" t="s">
        <v>18</v>
      </c>
      <c r="Q35" s="80" t="e">
        <f>'situatie centralizata'!#REF!</f>
        <v>#REF!</v>
      </c>
      <c r="R35" s="80" t="s">
        <v>18</v>
      </c>
      <c r="S35" s="80">
        <f>'situatie centralizata'!AD34</f>
        <v>0</v>
      </c>
      <c r="T35" s="80">
        <f>'situatie centralizata'!AI34</f>
        <v>0</v>
      </c>
      <c r="U35" s="80">
        <v>0</v>
      </c>
      <c r="V35" s="80">
        <v>0</v>
      </c>
      <c r="W35" s="80">
        <v>0</v>
      </c>
      <c r="X35" s="80" t="s">
        <v>18</v>
      </c>
      <c r="Y35" s="80" t="s">
        <v>18</v>
      </c>
      <c r="Z35" s="80">
        <v>1</v>
      </c>
      <c r="AA35" s="80">
        <v>0</v>
      </c>
      <c r="AB35" s="80">
        <v>0</v>
      </c>
      <c r="AC35" s="80">
        <v>0</v>
      </c>
      <c r="AD35" s="80">
        <v>1</v>
      </c>
      <c r="AE35" s="80"/>
      <c r="AF35" s="80"/>
      <c r="AG35" s="80"/>
      <c r="AH35" s="80"/>
      <c r="AI35" s="80"/>
      <c r="AJ35" s="80"/>
      <c r="AK35" s="80"/>
      <c r="AL35" s="80"/>
      <c r="AM35" s="80"/>
      <c r="AN35" s="80">
        <f t="shared" si="2"/>
        <v>2</v>
      </c>
    </row>
    <row r="36" spans="1:40" x14ac:dyDescent="0.2">
      <c r="A36" s="77">
        <v>30</v>
      </c>
      <c r="B36" s="274"/>
      <c r="C36" s="77" t="s">
        <v>58</v>
      </c>
      <c r="D36" s="77" t="s">
        <v>18</v>
      </c>
      <c r="E36" s="80">
        <v>135</v>
      </c>
      <c r="F36" s="81"/>
      <c r="G36" s="81"/>
      <c r="H36" s="81"/>
      <c r="I36" s="81"/>
      <c r="J36" s="81"/>
      <c r="K36" s="80" t="e">
        <f>'situatie centralizata'!#REF!</f>
        <v>#REF!</v>
      </c>
      <c r="L36" s="80" t="e">
        <f>'situatie centralizata'!#REF!</f>
        <v>#REF!</v>
      </c>
      <c r="M36" s="80" t="e">
        <f>'situatie centralizata'!#REF!</f>
        <v>#REF!</v>
      </c>
      <c r="N36" s="80" t="e">
        <f>'situatie centralizata'!#REF!</f>
        <v>#REF!</v>
      </c>
      <c r="O36" s="80" t="s">
        <v>18</v>
      </c>
      <c r="P36" s="80" t="s">
        <v>18</v>
      </c>
      <c r="Q36" s="80" t="e">
        <f>'situatie centralizata'!#REF!</f>
        <v>#REF!</v>
      </c>
      <c r="R36" s="80" t="s">
        <v>18</v>
      </c>
      <c r="S36" s="80" t="e">
        <f>'situatie centralizata'!#REF!</f>
        <v>#REF!</v>
      </c>
      <c r="T36" s="80" t="e">
        <f>'situatie centralizata'!#REF!</f>
        <v>#REF!</v>
      </c>
      <c r="U36" s="80">
        <v>0</v>
      </c>
      <c r="V36" s="80">
        <v>0</v>
      </c>
      <c r="W36" s="80">
        <v>0</v>
      </c>
      <c r="X36" s="80" t="s">
        <v>18</v>
      </c>
      <c r="Y36" s="80" t="s">
        <v>18</v>
      </c>
      <c r="Z36" s="80">
        <v>0</v>
      </c>
      <c r="AA36" s="80">
        <v>0</v>
      </c>
      <c r="AB36" s="80">
        <v>0</v>
      </c>
      <c r="AC36" s="80">
        <v>0</v>
      </c>
      <c r="AD36" s="80">
        <v>1</v>
      </c>
      <c r="AE36" s="80"/>
      <c r="AF36" s="80"/>
      <c r="AG36" s="80"/>
      <c r="AH36" s="80"/>
      <c r="AI36" s="80"/>
      <c r="AJ36" s="80"/>
      <c r="AK36" s="80"/>
      <c r="AL36" s="80"/>
      <c r="AM36" s="80"/>
      <c r="AN36" s="80" t="e">
        <f t="shared" si="2"/>
        <v>#REF!</v>
      </c>
    </row>
    <row r="37" spans="1:40" x14ac:dyDescent="0.2">
      <c r="A37" s="77">
        <v>31</v>
      </c>
      <c r="B37" s="274"/>
      <c r="C37" s="77" t="s">
        <v>59</v>
      </c>
      <c r="D37" s="77" t="s">
        <v>18</v>
      </c>
      <c r="E37" s="80">
        <v>65</v>
      </c>
      <c r="F37" s="81"/>
      <c r="G37" s="81"/>
      <c r="H37" s="81"/>
      <c r="I37" s="81"/>
      <c r="J37" s="81"/>
      <c r="K37" s="80" t="e">
        <f>'situatie centralizata'!#REF!</f>
        <v>#REF!</v>
      </c>
      <c r="L37" s="80" t="e">
        <f>'situatie centralizata'!#REF!</f>
        <v>#REF!</v>
      </c>
      <c r="M37" s="80" t="e">
        <f>'situatie centralizata'!#REF!</f>
        <v>#REF!</v>
      </c>
      <c r="N37" s="80" t="e">
        <f>'situatie centralizata'!#REF!</f>
        <v>#REF!</v>
      </c>
      <c r="O37" s="80" t="s">
        <v>18</v>
      </c>
      <c r="P37" s="80" t="s">
        <v>18</v>
      </c>
      <c r="Q37" s="80" t="e">
        <f>'situatie centralizata'!#REF!</f>
        <v>#REF!</v>
      </c>
      <c r="R37" s="80" t="s">
        <v>18</v>
      </c>
      <c r="S37" s="80" t="e">
        <f>'situatie centralizata'!#REF!</f>
        <v>#REF!</v>
      </c>
      <c r="T37" s="80" t="e">
        <f>'situatie centralizata'!#REF!</f>
        <v>#REF!</v>
      </c>
      <c r="U37" s="80">
        <v>0</v>
      </c>
      <c r="V37" s="80">
        <v>0</v>
      </c>
      <c r="W37" s="80">
        <v>0</v>
      </c>
      <c r="X37" s="80" t="s">
        <v>18</v>
      </c>
      <c r="Y37" s="80" t="s">
        <v>18</v>
      </c>
      <c r="Z37" s="80">
        <v>0</v>
      </c>
      <c r="AA37" s="80">
        <v>0</v>
      </c>
      <c r="AB37" s="80">
        <v>0</v>
      </c>
      <c r="AC37" s="80">
        <v>0</v>
      </c>
      <c r="AD37" s="80">
        <v>1</v>
      </c>
      <c r="AE37" s="80"/>
      <c r="AF37" s="80"/>
      <c r="AG37" s="80"/>
      <c r="AH37" s="80"/>
      <c r="AI37" s="80"/>
      <c r="AJ37" s="80"/>
      <c r="AK37" s="80"/>
      <c r="AL37" s="80"/>
      <c r="AM37" s="80"/>
      <c r="AN37" s="80" t="e">
        <f t="shared" si="2"/>
        <v>#REF!</v>
      </c>
    </row>
    <row r="38" spans="1:40" ht="13.5" customHeight="1" x14ac:dyDescent="0.2">
      <c r="A38" s="77"/>
      <c r="B38" s="275"/>
      <c r="C38" s="77"/>
      <c r="D38" s="77"/>
      <c r="E38" s="80"/>
      <c r="F38" s="81"/>
      <c r="G38" s="81"/>
      <c r="H38" s="81"/>
      <c r="I38" s="81"/>
      <c r="J38" s="81"/>
      <c r="K38" s="80" t="e">
        <f>'situatie centralizata'!#REF!</f>
        <v>#REF!</v>
      </c>
      <c r="L38" s="80" t="e">
        <f>'situatie centralizata'!#REF!</f>
        <v>#REF!</v>
      </c>
      <c r="M38" s="80" t="e">
        <f>'situatie centralizata'!#REF!</f>
        <v>#REF!</v>
      </c>
      <c r="N38" s="80" t="e">
        <f>'situatie centralizata'!#REF!</f>
        <v>#REF!</v>
      </c>
      <c r="O38" s="80" t="s">
        <v>18</v>
      </c>
      <c r="P38" s="80" t="s">
        <v>18</v>
      </c>
      <c r="Q38" s="80" t="e">
        <f>'situatie centralizata'!#REF!</f>
        <v>#REF!</v>
      </c>
      <c r="R38" s="80" t="s">
        <v>18</v>
      </c>
      <c r="S38" s="88">
        <f>'situatie centralizata'!AD37</f>
        <v>1</v>
      </c>
      <c r="T38" s="88">
        <f>'situatie centralizata'!AI37</f>
        <v>3</v>
      </c>
      <c r="U38" s="88">
        <f>SUM(U35:U37)</f>
        <v>0</v>
      </c>
      <c r="V38" s="88">
        <f>SUM(V35:V37)</f>
        <v>0</v>
      </c>
      <c r="W38" s="88">
        <f>SUM(W35:W37)</f>
        <v>0</v>
      </c>
      <c r="X38" s="80" t="s">
        <v>18</v>
      </c>
      <c r="Y38" s="80" t="s">
        <v>18</v>
      </c>
      <c r="Z38" s="88">
        <f>SUM(Z35:Z37)</f>
        <v>1</v>
      </c>
      <c r="AA38" s="88">
        <f>SUM(AA35:AA37)</f>
        <v>0</v>
      </c>
      <c r="AB38" s="80">
        <f>SUM(AB35:AB37)</f>
        <v>0</v>
      </c>
      <c r="AC38" s="88">
        <v>0</v>
      </c>
      <c r="AD38" s="88">
        <f>SUM(AD35:AD37)</f>
        <v>3</v>
      </c>
      <c r="AE38" s="80"/>
      <c r="AF38" s="80"/>
      <c r="AG38" s="80"/>
      <c r="AH38" s="80"/>
      <c r="AI38" s="80"/>
      <c r="AJ38" s="80"/>
      <c r="AK38" s="80"/>
      <c r="AL38" s="80"/>
      <c r="AM38" s="80"/>
      <c r="AN38" s="88">
        <f t="shared" si="2"/>
        <v>8</v>
      </c>
    </row>
    <row r="39" spans="1:40" x14ac:dyDescent="0.2">
      <c r="A39" s="87">
        <v>33</v>
      </c>
      <c r="B39" s="67" t="s">
        <v>28</v>
      </c>
      <c r="C39" s="87" t="s">
        <v>63</v>
      </c>
      <c r="D39" s="87"/>
      <c r="E39" s="67">
        <v>40</v>
      </c>
      <c r="F39" s="67"/>
      <c r="G39" s="67"/>
      <c r="H39" s="67"/>
      <c r="I39" s="67"/>
      <c r="J39" s="67"/>
      <c r="K39" s="67" t="e">
        <f>'situatie centralizata'!#REF!</f>
        <v>#REF!</v>
      </c>
      <c r="L39" s="67">
        <v>0</v>
      </c>
      <c r="M39" s="67" t="e">
        <f>'situatie centralizata'!#REF!</f>
        <v>#REF!</v>
      </c>
      <c r="N39" s="67" t="e">
        <f>'situatie centralizata'!#REF!</f>
        <v>#REF!</v>
      </c>
      <c r="O39" s="101">
        <v>1</v>
      </c>
      <c r="P39" s="101">
        <v>0</v>
      </c>
      <c r="Q39" s="101" t="e">
        <f>'situatie centralizata'!#REF!</f>
        <v>#REF!</v>
      </c>
      <c r="R39" s="101">
        <v>0</v>
      </c>
      <c r="S39" s="101" t="e">
        <f>'situatie centralizata'!#REF!</f>
        <v>#REF!</v>
      </c>
      <c r="T39" s="101" t="e">
        <f>'situatie centralizata'!#REF!</f>
        <v>#REF!</v>
      </c>
      <c r="U39" s="101">
        <v>0</v>
      </c>
      <c r="V39" s="101">
        <v>0</v>
      </c>
      <c r="W39" s="101">
        <v>0</v>
      </c>
      <c r="X39" s="101" t="s">
        <v>18</v>
      </c>
      <c r="Y39" s="101" t="s">
        <v>18</v>
      </c>
      <c r="Z39" s="101">
        <v>2</v>
      </c>
      <c r="AA39" s="101">
        <v>0</v>
      </c>
      <c r="AB39" s="101">
        <v>1</v>
      </c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 t="e">
        <f>SUM(O39:AM39)</f>
        <v>#REF!</v>
      </c>
    </row>
    <row r="40" spans="1:40" ht="15.75" customHeight="1" x14ac:dyDescent="0.2">
      <c r="A40" s="64"/>
      <c r="B40" s="87"/>
      <c r="C40" s="64"/>
      <c r="D40" s="64"/>
      <c r="E40" s="68"/>
      <c r="F40" s="68"/>
      <c r="G40" s="68"/>
      <c r="H40" s="68"/>
      <c r="I40" s="68"/>
      <c r="J40" s="68"/>
      <c r="K40" s="68" t="e">
        <f>'situatie centralizata'!#REF!</f>
        <v>#REF!</v>
      </c>
      <c r="L40" s="68">
        <v>0</v>
      </c>
      <c r="M40" s="68" t="e">
        <f>'situatie centralizata'!#REF!</f>
        <v>#REF!</v>
      </c>
      <c r="N40" s="68" t="e">
        <f>'situatie centralizata'!#REF!</f>
        <v>#REF!</v>
      </c>
      <c r="O40" s="89"/>
      <c r="P40" s="89"/>
      <c r="Q40" s="89"/>
      <c r="R40" s="89"/>
      <c r="S40" s="101"/>
      <c r="T40" s="101"/>
      <c r="U40" s="101"/>
      <c r="V40" s="101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101"/>
    </row>
    <row r="41" spans="1:40" x14ac:dyDescent="0.2">
      <c r="A41" s="52"/>
      <c r="B41" s="142" t="s">
        <v>24</v>
      </c>
      <c r="C41" s="142"/>
      <c r="D41" s="52"/>
      <c r="E41" s="95">
        <f>SUM(E7:E40)</f>
        <v>1443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7" t="e">
        <f>'situatie centralizata'!#REF!</f>
        <v>#REF!</v>
      </c>
      <c r="L41" s="97" t="e">
        <f>'situatie centralizata'!#REF!</f>
        <v>#REF!</v>
      </c>
      <c r="M41" s="97" t="e">
        <f>'situatie centralizata'!#REF!</f>
        <v>#REF!</v>
      </c>
      <c r="N41" s="97" t="e">
        <f>'situatie centralizata'!#REF!</f>
        <v>#REF!</v>
      </c>
      <c r="O41" s="97">
        <v>1</v>
      </c>
      <c r="P41" s="97">
        <v>0</v>
      </c>
      <c r="Q41" s="97" t="e">
        <f>'situatie centralizata'!#REF!</f>
        <v>#REF!</v>
      </c>
      <c r="R41" s="97">
        <v>0</v>
      </c>
      <c r="S41" s="97" t="e">
        <f>S40+S38+S34+S29+S24+S16</f>
        <v>#REF!</v>
      </c>
      <c r="T41" s="97" t="e">
        <f>T39+T38+T34+T29+T24+T16</f>
        <v>#REF!</v>
      </c>
      <c r="U41" s="97">
        <f>U39+U34+U29</f>
        <v>2</v>
      </c>
      <c r="V41" s="97">
        <f>V39+V34+V29</f>
        <v>1</v>
      </c>
      <c r="W41" s="97">
        <f>W39+W38+W34+W29+W24+W16</f>
        <v>3</v>
      </c>
      <c r="X41" s="97">
        <f>X34+X29+X16</f>
        <v>0</v>
      </c>
      <c r="Y41" s="97">
        <v>0</v>
      </c>
      <c r="Z41" s="97">
        <f>Z39+Z38+Z34+Z29+Z24+Z16</f>
        <v>4</v>
      </c>
      <c r="AA41" s="97">
        <f>AA39+AA38+AA34+AA29+AA16</f>
        <v>2</v>
      </c>
      <c r="AB41" s="97">
        <f>AB39+AB34+AB29</f>
        <v>6</v>
      </c>
      <c r="AC41" s="97">
        <f>AC38+AC34+AC29+AC24+AC16</f>
        <v>8</v>
      </c>
      <c r="AD41" s="97">
        <f>AD38+AD34+AD29+AD24+AD16</f>
        <v>9</v>
      </c>
      <c r="AE41" s="94"/>
      <c r="AF41" s="94"/>
      <c r="AG41" s="97">
        <f>AG16</f>
        <v>0</v>
      </c>
      <c r="AH41" s="97">
        <f>AH16</f>
        <v>0</v>
      </c>
      <c r="AI41" s="97">
        <f>AI16</f>
        <v>0</v>
      </c>
      <c r="AJ41" s="97">
        <f>AJ16</f>
        <v>0</v>
      </c>
      <c r="AK41" s="94"/>
      <c r="AL41" s="94"/>
      <c r="AM41" s="94"/>
      <c r="AN41" s="97" t="e">
        <f>SUM(O41:AM41)</f>
        <v>#REF!</v>
      </c>
    </row>
    <row r="42" spans="1:40" x14ac:dyDescent="0.2">
      <c r="N42" s="38"/>
      <c r="O42" s="38"/>
      <c r="P42" s="38"/>
    </row>
    <row r="43" spans="1:40" x14ac:dyDescent="0.2">
      <c r="N43" s="8"/>
      <c r="O43" s="8"/>
      <c r="P43" s="8"/>
    </row>
    <row r="44" spans="1:40" x14ac:dyDescent="0.2">
      <c r="N44" s="8"/>
      <c r="O44" s="8"/>
      <c r="P44" s="8"/>
    </row>
    <row r="45" spans="1:40" x14ac:dyDescent="0.2">
      <c r="N45" s="8"/>
      <c r="O45" s="8"/>
      <c r="P45" s="8"/>
    </row>
    <row r="46" spans="1:40" x14ac:dyDescent="0.2">
      <c r="N46" s="8"/>
      <c r="O46" s="8"/>
      <c r="P46" s="8"/>
    </row>
    <row r="47" spans="1:40" x14ac:dyDescent="0.2">
      <c r="N47" s="8"/>
      <c r="O47" s="8"/>
      <c r="P47" s="8"/>
    </row>
    <row r="48" spans="1:40" x14ac:dyDescent="0.2">
      <c r="N48" s="8"/>
      <c r="O48" s="8"/>
      <c r="P48" s="8"/>
    </row>
    <row r="49" spans="14:16" x14ac:dyDescent="0.2">
      <c r="N49" s="8"/>
      <c r="O49" s="8"/>
      <c r="P49" s="8"/>
    </row>
    <row r="50" spans="14:16" x14ac:dyDescent="0.2">
      <c r="N50" s="8"/>
      <c r="O50" s="8"/>
      <c r="P50" s="8"/>
    </row>
    <row r="51" spans="14:16" x14ac:dyDescent="0.2">
      <c r="N51" s="8"/>
      <c r="O51" s="8"/>
      <c r="P51" s="8"/>
    </row>
    <row r="52" spans="14:16" x14ac:dyDescent="0.2">
      <c r="N52" s="8"/>
      <c r="O52" s="8"/>
      <c r="P52" s="8"/>
    </row>
    <row r="53" spans="14:16" x14ac:dyDescent="0.2">
      <c r="N53" s="39"/>
      <c r="O53" s="39"/>
      <c r="P53" s="39"/>
    </row>
    <row r="54" spans="14:16" x14ac:dyDescent="0.2">
      <c r="N54" s="39"/>
      <c r="O54" s="39"/>
      <c r="P54" s="39"/>
    </row>
    <row r="55" spans="14:16" x14ac:dyDescent="0.2">
      <c r="N55" s="39"/>
      <c r="O55" s="39"/>
      <c r="P55" s="39"/>
    </row>
    <row r="56" spans="14:16" x14ac:dyDescent="0.2">
      <c r="N56" s="39"/>
      <c r="O56" s="39"/>
      <c r="P56" s="39"/>
    </row>
    <row r="57" spans="14:16" x14ac:dyDescent="0.2">
      <c r="N57" s="39"/>
      <c r="O57" s="39"/>
      <c r="P57" s="39"/>
    </row>
    <row r="58" spans="14:16" x14ac:dyDescent="0.2">
      <c r="N58" s="39"/>
      <c r="O58" s="39"/>
      <c r="P58" s="39"/>
    </row>
    <row r="59" spans="14:16" x14ac:dyDescent="0.2">
      <c r="N59" s="39"/>
      <c r="O59" s="39"/>
      <c r="P59" s="39"/>
    </row>
    <row r="60" spans="14:16" x14ac:dyDescent="0.2">
      <c r="N60" s="39"/>
      <c r="O60" s="39"/>
      <c r="P60" s="39"/>
    </row>
    <row r="61" spans="14:16" x14ac:dyDescent="0.2">
      <c r="N61" s="39"/>
      <c r="O61" s="39"/>
      <c r="P61" s="39"/>
    </row>
    <row r="62" spans="14:16" x14ac:dyDescent="0.2">
      <c r="N62" s="39"/>
      <c r="O62" s="39"/>
      <c r="P62" s="39"/>
    </row>
    <row r="63" spans="14:16" x14ac:dyDescent="0.2">
      <c r="N63" s="39"/>
      <c r="O63" s="39"/>
      <c r="P63" s="39"/>
    </row>
    <row r="64" spans="14:16" x14ac:dyDescent="0.2">
      <c r="N64" s="39"/>
      <c r="O64" s="39"/>
      <c r="P64" s="39"/>
    </row>
    <row r="65" spans="2:43" x14ac:dyDescent="0.2">
      <c r="N65" s="39"/>
      <c r="O65" s="39"/>
      <c r="P65" s="39"/>
    </row>
    <row r="66" spans="2:43" x14ac:dyDescent="0.2">
      <c r="N66" s="39"/>
      <c r="O66" s="39"/>
      <c r="P66" s="39"/>
    </row>
    <row r="67" spans="2:43" x14ac:dyDescent="0.2">
      <c r="N67" s="39"/>
      <c r="O67" s="39"/>
      <c r="P67" s="39"/>
    </row>
    <row r="68" spans="2:43" x14ac:dyDescent="0.2">
      <c r="N68" s="39"/>
      <c r="O68" s="39"/>
      <c r="P68" s="39"/>
    </row>
    <row r="69" spans="2:43" ht="15" x14ac:dyDescent="0.2">
      <c r="N69" s="39"/>
      <c r="O69" s="39"/>
      <c r="P69" s="39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</row>
    <row r="70" spans="2:43" ht="15" x14ac:dyDescent="0.2">
      <c r="N70" s="39"/>
      <c r="O70" s="39"/>
      <c r="P70" s="39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</row>
    <row r="71" spans="2:43" x14ac:dyDescent="0.2">
      <c r="N71" s="40"/>
      <c r="O71" s="40"/>
      <c r="P71" s="40"/>
    </row>
    <row r="72" spans="2:43" x14ac:dyDescent="0.2">
      <c r="N72" s="39"/>
      <c r="O72" s="39"/>
      <c r="P72" s="39"/>
    </row>
    <row r="73" spans="2:43" ht="15" x14ac:dyDescent="0.2">
      <c r="B73" s="22" t="s">
        <v>87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2:43" x14ac:dyDescent="0.2">
      <c r="N74" s="41"/>
      <c r="O74" s="41"/>
      <c r="P74" s="41"/>
    </row>
    <row r="75" spans="2:43" x14ac:dyDescent="0.2">
      <c r="N75" s="41"/>
      <c r="O75" s="41"/>
      <c r="P75" s="41"/>
    </row>
    <row r="76" spans="2:43" x14ac:dyDescent="0.2">
      <c r="N76" s="41"/>
      <c r="O76" s="41"/>
      <c r="P76" s="41"/>
    </row>
  </sheetData>
  <mergeCells count="10">
    <mergeCell ref="B30:B34"/>
    <mergeCell ref="B35:B38"/>
    <mergeCell ref="C5:C6"/>
    <mergeCell ref="D5:D6"/>
    <mergeCell ref="A5:A6"/>
    <mergeCell ref="B5:B6"/>
    <mergeCell ref="B17:B24"/>
    <mergeCell ref="B25:B29"/>
    <mergeCell ref="AN5:AN6"/>
    <mergeCell ref="B7:B16"/>
  </mergeCells>
  <phoneticPr fontId="5" type="noConversion"/>
  <pageMargins left="0.75" right="0.75" top="1" bottom="1" header="0.5" footer="0.5"/>
  <pageSetup scale="98" orientation="landscape" horizontalDpi="300" verticalDpi="300" r:id="rId1"/>
  <headerFooter alignWithMargins="0"/>
  <colBreaks count="1" manualBreakCount="1">
    <brk id="2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5"/>
  <sheetViews>
    <sheetView topLeftCell="A7" zoomScaleNormal="100" workbookViewId="0">
      <selection activeCell="AK15" sqref="AK15"/>
    </sheetView>
  </sheetViews>
  <sheetFormatPr defaultColWidth="9.140625" defaultRowHeight="12.75" x14ac:dyDescent="0.2"/>
  <cols>
    <col min="1" max="1" width="3.42578125" style="6" customWidth="1"/>
    <col min="2" max="2" width="14.7109375" style="6" customWidth="1"/>
    <col min="3" max="3" width="42.7109375" style="6" customWidth="1"/>
    <col min="4" max="4" width="5.7109375" style="6" bestFit="1" customWidth="1"/>
    <col min="5" max="5" width="10.140625" style="6" customWidth="1"/>
    <col min="6" max="14" width="2" style="6" hidden="1" customWidth="1"/>
    <col min="15" max="15" width="3" style="6" hidden="1" customWidth="1"/>
    <col min="16" max="18" width="3" style="6" customWidth="1"/>
    <col min="19" max="19" width="3" style="6" bestFit="1" customWidth="1"/>
    <col min="20" max="21" width="4" style="6" bestFit="1" customWidth="1"/>
    <col min="22" max="22" width="4" style="6" customWidth="1"/>
    <col min="23" max="23" width="4" style="6" bestFit="1" customWidth="1"/>
    <col min="24" max="25" width="4" style="6" customWidth="1"/>
    <col min="26" max="27" width="4" style="6" bestFit="1" customWidth="1"/>
    <col min="28" max="29" width="4" style="6" customWidth="1"/>
    <col min="30" max="30" width="4" style="6" bestFit="1" customWidth="1"/>
    <col min="31" max="31" width="3.28515625" style="6" customWidth="1"/>
    <col min="32" max="34" width="3" style="6" bestFit="1" customWidth="1"/>
    <col min="35" max="35" width="4.5703125" style="6" customWidth="1"/>
    <col min="36" max="37" width="3" style="6" bestFit="1" customWidth="1"/>
    <col min="38" max="39" width="3" style="6" hidden="1" customWidth="1"/>
    <col min="40" max="40" width="4.85546875" style="6" customWidth="1"/>
    <col min="41" max="16384" width="9.140625" style="6"/>
  </cols>
  <sheetData>
    <row r="1" spans="1:40" s="4" customFormat="1" x14ac:dyDescent="0.2">
      <c r="A1" s="6" t="s">
        <v>43</v>
      </c>
    </row>
    <row r="2" spans="1:40" s="4" customFormat="1" x14ac:dyDescent="0.2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s="4" customFormat="1" x14ac:dyDescent="0.2">
      <c r="A3" s="5" t="s">
        <v>82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s="4" customFormat="1" ht="12.75" customHeight="1" x14ac:dyDescent="0.2">
      <c r="A4" s="257" t="s">
        <v>0</v>
      </c>
      <c r="B4" s="259" t="s">
        <v>1</v>
      </c>
      <c r="C4" s="261" t="s">
        <v>77</v>
      </c>
      <c r="D4" s="263" t="s">
        <v>2</v>
      </c>
      <c r="E4" s="32" t="s">
        <v>3</v>
      </c>
      <c r="F4" s="16">
        <v>1</v>
      </c>
      <c r="G4" s="16">
        <v>2</v>
      </c>
      <c r="H4" s="16">
        <v>3</v>
      </c>
      <c r="I4" s="16">
        <v>4</v>
      </c>
      <c r="J4" s="16">
        <v>5</v>
      </c>
      <c r="K4" s="13">
        <v>6</v>
      </c>
      <c r="L4" s="13">
        <v>7</v>
      </c>
      <c r="M4" s="13">
        <v>8</v>
      </c>
      <c r="N4" s="13">
        <v>9</v>
      </c>
      <c r="O4" s="13">
        <v>10</v>
      </c>
      <c r="P4" s="13">
        <v>6</v>
      </c>
      <c r="Q4" s="13">
        <v>7</v>
      </c>
      <c r="R4" s="13">
        <v>8</v>
      </c>
      <c r="S4" s="13">
        <v>11</v>
      </c>
      <c r="T4" s="13">
        <v>12</v>
      </c>
      <c r="U4" s="13">
        <v>13</v>
      </c>
      <c r="V4" s="13">
        <v>14</v>
      </c>
      <c r="W4" s="13">
        <v>15</v>
      </c>
      <c r="X4" s="13">
        <v>16</v>
      </c>
      <c r="Y4" s="13">
        <v>17</v>
      </c>
      <c r="Z4" s="13">
        <v>18</v>
      </c>
      <c r="AA4" s="29">
        <v>19</v>
      </c>
      <c r="AB4" s="13">
        <v>20</v>
      </c>
      <c r="AC4" s="13">
        <v>21</v>
      </c>
      <c r="AD4" s="13">
        <v>22</v>
      </c>
      <c r="AE4" s="13">
        <v>23</v>
      </c>
      <c r="AF4" s="13">
        <v>24</v>
      </c>
      <c r="AG4" s="13">
        <v>25</v>
      </c>
      <c r="AH4" s="13">
        <v>26</v>
      </c>
      <c r="AI4" s="13">
        <v>27</v>
      </c>
      <c r="AJ4" s="13">
        <v>28</v>
      </c>
      <c r="AK4" s="13">
        <v>29</v>
      </c>
      <c r="AL4" s="13">
        <v>30</v>
      </c>
      <c r="AM4" s="13">
        <v>31</v>
      </c>
      <c r="AN4" s="29" t="s">
        <v>22</v>
      </c>
    </row>
    <row r="5" spans="1:40" s="4" customFormat="1" x14ac:dyDescent="0.2">
      <c r="A5" s="258"/>
      <c r="B5" s="260"/>
      <c r="C5" s="262"/>
      <c r="D5" s="264"/>
      <c r="E5" s="2" t="s">
        <v>19</v>
      </c>
      <c r="F5" s="18"/>
      <c r="G5" s="18"/>
      <c r="H5" s="18"/>
      <c r="I5" s="18"/>
      <c r="J5" s="18"/>
      <c r="K5" s="1" t="s">
        <v>19</v>
      </c>
      <c r="L5" s="1" t="s">
        <v>19</v>
      </c>
      <c r="M5" s="1" t="s">
        <v>19</v>
      </c>
      <c r="N5" s="1" t="s">
        <v>19</v>
      </c>
      <c r="O5" s="1" t="s">
        <v>19</v>
      </c>
      <c r="P5" s="114" t="s">
        <v>19</v>
      </c>
      <c r="Q5" s="114" t="s">
        <v>19</v>
      </c>
      <c r="R5" s="114" t="s">
        <v>19</v>
      </c>
      <c r="S5" s="1" t="s">
        <v>19</v>
      </c>
      <c r="T5" s="1" t="s">
        <v>19</v>
      </c>
      <c r="U5" s="1" t="s">
        <v>19</v>
      </c>
      <c r="V5" s="1" t="s">
        <v>19</v>
      </c>
      <c r="W5" s="1" t="s">
        <v>19</v>
      </c>
      <c r="X5" s="1" t="s">
        <v>19</v>
      </c>
      <c r="Y5" s="1" t="s">
        <v>19</v>
      </c>
      <c r="Z5" s="1" t="s">
        <v>19</v>
      </c>
      <c r="AA5" s="30" t="s">
        <v>19</v>
      </c>
      <c r="AB5" s="1" t="s">
        <v>19</v>
      </c>
      <c r="AC5" s="1" t="s">
        <v>19</v>
      </c>
      <c r="AD5" s="1" t="s">
        <v>19</v>
      </c>
      <c r="AE5" s="1" t="s">
        <v>19</v>
      </c>
      <c r="AF5" s="1" t="s">
        <v>19</v>
      </c>
      <c r="AG5" s="1" t="s">
        <v>19</v>
      </c>
      <c r="AH5" s="1" t="s">
        <v>19</v>
      </c>
      <c r="AI5" s="1" t="s">
        <v>19</v>
      </c>
      <c r="AJ5" s="1" t="s">
        <v>19</v>
      </c>
      <c r="AK5" s="1" t="s">
        <v>19</v>
      </c>
      <c r="AL5" s="1" t="s">
        <v>19</v>
      </c>
      <c r="AM5" s="1" t="s">
        <v>19</v>
      </c>
      <c r="AN5" s="30" t="s">
        <v>19</v>
      </c>
    </row>
    <row r="6" spans="1:40" s="4" customFormat="1" x14ac:dyDescent="0.2">
      <c r="A6" s="54">
        <v>1</v>
      </c>
      <c r="B6" s="265" t="s">
        <v>4</v>
      </c>
      <c r="C6" s="54" t="s">
        <v>61</v>
      </c>
      <c r="D6" s="47" t="s">
        <v>5</v>
      </c>
      <c r="E6" s="47">
        <v>47</v>
      </c>
      <c r="F6" s="55"/>
      <c r="G6" s="55"/>
      <c r="H6" s="55"/>
      <c r="I6" s="55"/>
      <c r="J6" s="55"/>
      <c r="K6" s="47" t="e">
        <f>'situatie centralizata'!#REF!</f>
        <v>#REF!</v>
      </c>
      <c r="L6" s="47" t="e">
        <f>'situatie centralizata'!#REF!</f>
        <v>#REF!</v>
      </c>
      <c r="M6" s="47" t="e">
        <f>'situatie centralizata'!#REF!</f>
        <v>#REF!</v>
      </c>
      <c r="N6" s="47" t="e">
        <f>'situatie centralizata'!#REF!</f>
        <v>#REF!</v>
      </c>
      <c r="O6" s="47" t="e">
        <f>'situatie centralizata'!#REF!</f>
        <v>#REF!</v>
      </c>
      <c r="P6" s="47"/>
      <c r="Q6" s="47"/>
      <c r="R6" s="47"/>
      <c r="S6" s="47">
        <v>1</v>
      </c>
      <c r="T6" s="47" t="e">
        <f>'situatie centralizata'!#REF!</f>
        <v>#REF!</v>
      </c>
      <c r="U6" s="47">
        <v>5</v>
      </c>
      <c r="V6" s="47">
        <v>8</v>
      </c>
      <c r="W6" s="47">
        <v>2</v>
      </c>
      <c r="X6" s="47">
        <v>1</v>
      </c>
      <c r="Y6" s="56" t="s">
        <v>18</v>
      </c>
      <c r="Z6" s="47">
        <v>6</v>
      </c>
      <c r="AA6" s="47">
        <v>5</v>
      </c>
      <c r="AB6" s="47">
        <v>3</v>
      </c>
      <c r="AC6" s="47">
        <v>5</v>
      </c>
      <c r="AD6" s="47">
        <v>3</v>
      </c>
      <c r="AE6" s="47">
        <v>0</v>
      </c>
      <c r="AF6" s="56" t="s">
        <v>18</v>
      </c>
      <c r="AG6" s="47">
        <v>1</v>
      </c>
      <c r="AH6" s="47">
        <v>3</v>
      </c>
      <c r="AI6" s="47">
        <v>2</v>
      </c>
      <c r="AJ6" s="47">
        <v>9</v>
      </c>
      <c r="AK6" s="47">
        <v>1</v>
      </c>
      <c r="AL6" s="47"/>
      <c r="AM6" s="47"/>
      <c r="AN6" s="47" t="e">
        <f>SUM(S6:AM6)</f>
        <v>#REF!</v>
      </c>
    </row>
    <row r="7" spans="1:40" s="4" customFormat="1" x14ac:dyDescent="0.2">
      <c r="A7" s="54">
        <v>2</v>
      </c>
      <c r="B7" s="266"/>
      <c r="C7" s="54" t="s">
        <v>76</v>
      </c>
      <c r="D7" s="47" t="s">
        <v>6</v>
      </c>
      <c r="E7" s="47">
        <v>24</v>
      </c>
      <c r="F7" s="55"/>
      <c r="G7" s="55"/>
      <c r="H7" s="55"/>
      <c r="I7" s="55"/>
      <c r="J7" s="55"/>
      <c r="K7" s="47" t="e">
        <f>'situatie centralizata'!#REF!</f>
        <v>#REF!</v>
      </c>
      <c r="L7" s="47" t="e">
        <f>'situatie centralizata'!#REF!</f>
        <v>#REF!</v>
      </c>
      <c r="M7" s="47" t="e">
        <f>'situatie centralizata'!#REF!</f>
        <v>#REF!</v>
      </c>
      <c r="N7" s="47" t="e">
        <f>'situatie centralizata'!#REF!</f>
        <v>#REF!</v>
      </c>
      <c r="O7" s="47" t="e">
        <f>'situatie centralizata'!#REF!</f>
        <v>#REF!</v>
      </c>
      <c r="P7" s="47"/>
      <c r="Q7" s="47"/>
      <c r="R7" s="47"/>
      <c r="S7" s="47">
        <v>3</v>
      </c>
      <c r="T7" s="47">
        <f>'situatie centralizata'!AF13</f>
        <v>3</v>
      </c>
      <c r="U7" s="47">
        <v>9</v>
      </c>
      <c r="V7" s="47">
        <v>4</v>
      </c>
      <c r="W7" s="47">
        <v>10</v>
      </c>
      <c r="X7" s="47">
        <v>0</v>
      </c>
      <c r="Y7" s="56" t="s">
        <v>18</v>
      </c>
      <c r="Z7" s="47">
        <v>2</v>
      </c>
      <c r="AA7" s="47">
        <v>4</v>
      </c>
      <c r="AB7" s="47">
        <v>3</v>
      </c>
      <c r="AC7" s="47">
        <v>4</v>
      </c>
      <c r="AD7" s="47">
        <v>1</v>
      </c>
      <c r="AE7" s="47">
        <v>0</v>
      </c>
      <c r="AF7" s="56" t="s">
        <v>18</v>
      </c>
      <c r="AG7" s="47">
        <v>0</v>
      </c>
      <c r="AH7" s="47">
        <v>1</v>
      </c>
      <c r="AI7" s="47">
        <v>0</v>
      </c>
      <c r="AJ7" s="47">
        <v>0</v>
      </c>
      <c r="AK7" s="47">
        <v>0</v>
      </c>
      <c r="AL7" s="47"/>
      <c r="AM7" s="47"/>
      <c r="AN7" s="47">
        <f t="shared" ref="AN7:AN14" si="0">SUM(S7:AM7)</f>
        <v>44</v>
      </c>
    </row>
    <row r="8" spans="1:40" s="4" customFormat="1" x14ac:dyDescent="0.2">
      <c r="A8" s="54">
        <v>3</v>
      </c>
      <c r="B8" s="266"/>
      <c r="C8" s="54" t="s">
        <v>46</v>
      </c>
      <c r="D8" s="47" t="s">
        <v>13</v>
      </c>
      <c r="E8" s="47">
        <v>22</v>
      </c>
      <c r="F8" s="55"/>
      <c r="G8" s="55"/>
      <c r="H8" s="55"/>
      <c r="I8" s="55"/>
      <c r="J8" s="55"/>
      <c r="K8" s="47" t="e">
        <f>'situatie centralizata'!#REF!</f>
        <v>#REF!</v>
      </c>
      <c r="L8" s="47" t="e">
        <f>'situatie centralizata'!#REF!</f>
        <v>#REF!</v>
      </c>
      <c r="M8" s="47" t="e">
        <f>'situatie centralizata'!#REF!</f>
        <v>#REF!</v>
      </c>
      <c r="N8" s="47" t="e">
        <f>'situatie centralizata'!#REF!</f>
        <v>#REF!</v>
      </c>
      <c r="O8" s="47" t="e">
        <f>'situatie centralizata'!#REF!</f>
        <v>#REF!</v>
      </c>
      <c r="P8" s="47"/>
      <c r="Q8" s="47"/>
      <c r="R8" s="47"/>
      <c r="S8" s="47">
        <v>1</v>
      </c>
      <c r="T8" s="47">
        <f>'situatie centralizata'!AF15</f>
        <v>0</v>
      </c>
      <c r="U8" s="47">
        <v>0</v>
      </c>
      <c r="V8" s="47">
        <v>3</v>
      </c>
      <c r="W8" s="47">
        <v>0</v>
      </c>
      <c r="X8" s="47">
        <v>1</v>
      </c>
      <c r="Y8" s="56" t="s">
        <v>18</v>
      </c>
      <c r="Z8" s="47">
        <v>0</v>
      </c>
      <c r="AA8" s="47">
        <v>1</v>
      </c>
      <c r="AB8" s="47">
        <v>2</v>
      </c>
      <c r="AC8" s="47">
        <v>1</v>
      </c>
      <c r="AD8" s="47">
        <v>1</v>
      </c>
      <c r="AE8" s="47">
        <v>0</v>
      </c>
      <c r="AF8" s="56" t="s">
        <v>18</v>
      </c>
      <c r="AG8" s="47">
        <v>0</v>
      </c>
      <c r="AH8" s="47">
        <v>0</v>
      </c>
      <c r="AI8" s="47">
        <v>3</v>
      </c>
      <c r="AJ8" s="47">
        <v>0</v>
      </c>
      <c r="AK8" s="47">
        <v>3</v>
      </c>
      <c r="AL8" s="47"/>
      <c r="AM8" s="47"/>
      <c r="AN8" s="47">
        <f t="shared" si="0"/>
        <v>16</v>
      </c>
    </row>
    <row r="9" spans="1:40" s="4" customFormat="1" x14ac:dyDescent="0.2">
      <c r="A9" s="54">
        <v>4</v>
      </c>
      <c r="B9" s="266"/>
      <c r="C9" s="54" t="s">
        <v>47</v>
      </c>
      <c r="D9" s="47" t="s">
        <v>7</v>
      </c>
      <c r="E9" s="47">
        <v>37</v>
      </c>
      <c r="F9" s="55"/>
      <c r="G9" s="55"/>
      <c r="H9" s="55"/>
      <c r="I9" s="55"/>
      <c r="J9" s="55"/>
      <c r="K9" s="47" t="e">
        <f>'situatie centralizata'!#REF!</f>
        <v>#REF!</v>
      </c>
      <c r="L9" s="47" t="e">
        <f>'situatie centralizata'!#REF!</f>
        <v>#REF!</v>
      </c>
      <c r="M9" s="47" t="e">
        <f>'situatie centralizata'!#REF!</f>
        <v>#REF!</v>
      </c>
      <c r="N9" s="47" t="e">
        <f>'situatie centralizata'!#REF!</f>
        <v>#REF!</v>
      </c>
      <c r="O9" s="47" t="e">
        <f>'situatie centralizata'!#REF!</f>
        <v>#REF!</v>
      </c>
      <c r="P9" s="47"/>
      <c r="Q9" s="47"/>
      <c r="R9" s="47"/>
      <c r="S9" s="47">
        <v>3</v>
      </c>
      <c r="T9" s="47" t="e">
        <f>'situatie centralizata'!#REF!</f>
        <v>#REF!</v>
      </c>
      <c r="U9" s="47">
        <v>4</v>
      </c>
      <c r="V9" s="47">
        <v>2</v>
      </c>
      <c r="W9" s="47">
        <v>1</v>
      </c>
      <c r="X9" s="47">
        <v>0</v>
      </c>
      <c r="Y9" s="56" t="s">
        <v>18</v>
      </c>
      <c r="Z9" s="47">
        <v>1</v>
      </c>
      <c r="AA9" s="47">
        <v>1</v>
      </c>
      <c r="AB9" s="47">
        <v>3</v>
      </c>
      <c r="AC9" s="47">
        <v>3</v>
      </c>
      <c r="AD9" s="47">
        <v>0</v>
      </c>
      <c r="AE9" s="47">
        <v>0</v>
      </c>
      <c r="AF9" s="56" t="s">
        <v>18</v>
      </c>
      <c r="AG9" s="47">
        <v>4</v>
      </c>
      <c r="AH9" s="47">
        <v>0</v>
      </c>
      <c r="AI9" s="47">
        <v>2</v>
      </c>
      <c r="AJ9" s="47">
        <v>2</v>
      </c>
      <c r="AK9" s="47">
        <v>3</v>
      </c>
      <c r="AL9" s="47"/>
      <c r="AM9" s="47"/>
      <c r="AN9" s="47" t="e">
        <f t="shared" si="0"/>
        <v>#REF!</v>
      </c>
    </row>
    <row r="10" spans="1:40" s="4" customFormat="1" x14ac:dyDescent="0.2">
      <c r="A10" s="54">
        <v>5</v>
      </c>
      <c r="B10" s="266"/>
      <c r="C10" s="54" t="s">
        <v>48</v>
      </c>
      <c r="D10" s="47" t="s">
        <v>8</v>
      </c>
      <c r="E10" s="47">
        <v>26</v>
      </c>
      <c r="F10" s="55"/>
      <c r="G10" s="55"/>
      <c r="H10" s="55"/>
      <c r="I10" s="55"/>
      <c r="J10" s="55"/>
      <c r="K10" s="47" t="e">
        <f>'situatie centralizata'!#REF!</f>
        <v>#REF!</v>
      </c>
      <c r="L10" s="47" t="e">
        <f>'situatie centralizata'!#REF!</f>
        <v>#REF!</v>
      </c>
      <c r="M10" s="47" t="e">
        <f>'situatie centralizata'!#REF!</f>
        <v>#REF!</v>
      </c>
      <c r="N10" s="47" t="e">
        <f>'situatie centralizata'!#REF!</f>
        <v>#REF!</v>
      </c>
      <c r="O10" s="47" t="e">
        <f>'situatie centralizata'!#REF!</f>
        <v>#REF!</v>
      </c>
      <c r="P10" s="47"/>
      <c r="Q10" s="47"/>
      <c r="R10" s="47"/>
      <c r="S10" s="47">
        <v>1</v>
      </c>
      <c r="T10" s="47" t="e">
        <f>'situatie centralizata'!#REF!</f>
        <v>#REF!</v>
      </c>
      <c r="U10" s="47">
        <v>2</v>
      </c>
      <c r="V10" s="47">
        <v>4</v>
      </c>
      <c r="W10" s="47">
        <v>1</v>
      </c>
      <c r="X10" s="47">
        <v>0</v>
      </c>
      <c r="Y10" s="56" t="s">
        <v>18</v>
      </c>
      <c r="Z10" s="47">
        <v>2</v>
      </c>
      <c r="AA10" s="47">
        <v>4</v>
      </c>
      <c r="AB10" s="47">
        <v>2</v>
      </c>
      <c r="AC10" s="47">
        <v>2</v>
      </c>
      <c r="AD10" s="47">
        <v>2</v>
      </c>
      <c r="AE10" s="47">
        <v>0</v>
      </c>
      <c r="AF10" s="56" t="s">
        <v>18</v>
      </c>
      <c r="AG10" s="47">
        <v>1</v>
      </c>
      <c r="AH10" s="47">
        <v>1</v>
      </c>
      <c r="AI10" s="47">
        <v>1</v>
      </c>
      <c r="AJ10" s="47">
        <v>1</v>
      </c>
      <c r="AK10" s="47">
        <v>4</v>
      </c>
      <c r="AL10" s="47"/>
      <c r="AM10" s="47"/>
      <c r="AN10" s="47" t="e">
        <f t="shared" si="0"/>
        <v>#REF!</v>
      </c>
    </row>
    <row r="11" spans="1:40" s="4" customFormat="1" x14ac:dyDescent="0.2">
      <c r="A11" s="54">
        <v>6</v>
      </c>
      <c r="B11" s="266"/>
      <c r="C11" s="54" t="s">
        <v>49</v>
      </c>
      <c r="D11" s="47" t="s">
        <v>9</v>
      </c>
      <c r="E11" s="47">
        <v>22</v>
      </c>
      <c r="F11" s="55"/>
      <c r="G11" s="55"/>
      <c r="H11" s="55"/>
      <c r="I11" s="55"/>
      <c r="J11" s="55"/>
      <c r="K11" s="47" t="e">
        <f>'situatie centralizata'!#REF!</f>
        <v>#REF!</v>
      </c>
      <c r="L11" s="47" t="e">
        <f>'situatie centralizata'!#REF!</f>
        <v>#REF!</v>
      </c>
      <c r="M11" s="47" t="e">
        <f>'situatie centralizata'!#REF!</f>
        <v>#REF!</v>
      </c>
      <c r="N11" s="47" t="e">
        <f>'situatie centralizata'!#REF!</f>
        <v>#REF!</v>
      </c>
      <c r="O11" s="47" t="e">
        <f>'situatie centralizata'!#REF!</f>
        <v>#REF!</v>
      </c>
      <c r="P11" s="47"/>
      <c r="Q11" s="47"/>
      <c r="R11" s="47"/>
      <c r="S11" s="47">
        <v>1</v>
      </c>
      <c r="T11" s="47" t="e">
        <f>'situatie centralizata'!#REF!</f>
        <v>#REF!</v>
      </c>
      <c r="U11" s="47">
        <v>2</v>
      </c>
      <c r="V11" s="47">
        <v>0</v>
      </c>
      <c r="W11" s="47">
        <v>2</v>
      </c>
      <c r="X11" s="47">
        <v>0</v>
      </c>
      <c r="Y11" s="56" t="s">
        <v>18</v>
      </c>
      <c r="Z11" s="47">
        <v>1</v>
      </c>
      <c r="AA11" s="47">
        <v>5</v>
      </c>
      <c r="AB11" s="47">
        <v>5</v>
      </c>
      <c r="AC11" s="47">
        <v>2</v>
      </c>
      <c r="AD11" s="47">
        <v>0</v>
      </c>
      <c r="AE11" s="47">
        <v>0</v>
      </c>
      <c r="AF11" s="56" t="s">
        <v>18</v>
      </c>
      <c r="AG11" s="47">
        <v>1</v>
      </c>
      <c r="AH11" s="47">
        <v>2</v>
      </c>
      <c r="AI11" s="47">
        <v>3</v>
      </c>
      <c r="AJ11" s="47">
        <v>2</v>
      </c>
      <c r="AK11" s="47">
        <v>1</v>
      </c>
      <c r="AL11" s="47"/>
      <c r="AM11" s="47"/>
      <c r="AN11" s="47" t="e">
        <f t="shared" si="0"/>
        <v>#REF!</v>
      </c>
    </row>
    <row r="12" spans="1:40" s="4" customFormat="1" x14ac:dyDescent="0.2">
      <c r="A12" s="54">
        <v>7</v>
      </c>
      <c r="B12" s="266"/>
      <c r="C12" s="54" t="s">
        <v>50</v>
      </c>
      <c r="D12" s="47" t="s">
        <v>10</v>
      </c>
      <c r="E12" s="47">
        <v>35</v>
      </c>
      <c r="F12" s="55"/>
      <c r="G12" s="55"/>
      <c r="H12" s="55"/>
      <c r="I12" s="55"/>
      <c r="J12" s="55"/>
      <c r="K12" s="47" t="e">
        <f>'situatie centralizata'!#REF!</f>
        <v>#REF!</v>
      </c>
      <c r="L12" s="47" t="e">
        <f>'situatie centralizata'!#REF!</f>
        <v>#REF!</v>
      </c>
      <c r="M12" s="47" t="e">
        <f>'situatie centralizata'!#REF!</f>
        <v>#REF!</v>
      </c>
      <c r="N12" s="47" t="e">
        <f>'situatie centralizata'!#REF!</f>
        <v>#REF!</v>
      </c>
      <c r="O12" s="47" t="e">
        <f>'situatie centralizata'!#REF!</f>
        <v>#REF!</v>
      </c>
      <c r="P12" s="47"/>
      <c r="Q12" s="47"/>
      <c r="R12" s="47"/>
      <c r="S12" s="47">
        <v>0</v>
      </c>
      <c r="T12" s="47" t="e">
        <f>'situatie centralizata'!#REF!</f>
        <v>#REF!</v>
      </c>
      <c r="U12" s="47">
        <v>0</v>
      </c>
      <c r="V12" s="47">
        <v>4</v>
      </c>
      <c r="W12" s="47">
        <v>2</v>
      </c>
      <c r="X12" s="47">
        <v>0</v>
      </c>
      <c r="Y12" s="56" t="s">
        <v>18</v>
      </c>
      <c r="Z12" s="47">
        <v>1</v>
      </c>
      <c r="AA12" s="47">
        <v>1</v>
      </c>
      <c r="AB12" s="47">
        <v>1</v>
      </c>
      <c r="AC12" s="47">
        <v>1</v>
      </c>
      <c r="AD12" s="47">
        <v>1</v>
      </c>
      <c r="AE12" s="47">
        <v>0</v>
      </c>
      <c r="AF12" s="56" t="s">
        <v>18</v>
      </c>
      <c r="AG12" s="47">
        <v>1</v>
      </c>
      <c r="AH12" s="47">
        <v>1</v>
      </c>
      <c r="AI12" s="47">
        <v>3</v>
      </c>
      <c r="AJ12" s="47">
        <v>2</v>
      </c>
      <c r="AK12" s="47">
        <v>5</v>
      </c>
      <c r="AL12" s="47"/>
      <c r="AM12" s="47"/>
      <c r="AN12" s="47" t="e">
        <f t="shared" si="0"/>
        <v>#REF!</v>
      </c>
    </row>
    <row r="13" spans="1:40" s="4" customFormat="1" x14ac:dyDescent="0.2">
      <c r="A13" s="54">
        <v>8</v>
      </c>
      <c r="B13" s="266"/>
      <c r="C13" s="54" t="s">
        <v>51</v>
      </c>
      <c r="D13" s="47" t="s">
        <v>11</v>
      </c>
      <c r="E13" s="47">
        <v>40</v>
      </c>
      <c r="F13" s="55"/>
      <c r="G13" s="55"/>
      <c r="H13" s="55"/>
      <c r="I13" s="55"/>
      <c r="J13" s="55"/>
      <c r="K13" s="47" t="e">
        <f>'situatie centralizata'!#REF!</f>
        <v>#REF!</v>
      </c>
      <c r="L13" s="47" t="e">
        <f>'situatie centralizata'!#REF!</f>
        <v>#REF!</v>
      </c>
      <c r="M13" s="47" t="e">
        <f>'situatie centralizata'!#REF!</f>
        <v>#REF!</v>
      </c>
      <c r="N13" s="47" t="e">
        <f>'situatie centralizata'!#REF!</f>
        <v>#REF!</v>
      </c>
      <c r="O13" s="47" t="e">
        <f>'situatie centralizata'!#REF!</f>
        <v>#REF!</v>
      </c>
      <c r="P13" s="47"/>
      <c r="Q13" s="47"/>
      <c r="R13" s="47"/>
      <c r="S13" s="47">
        <v>4</v>
      </c>
      <c r="T13" s="47" t="e">
        <f>'situatie centralizata'!#REF!</f>
        <v>#REF!</v>
      </c>
      <c r="U13" s="47">
        <v>4</v>
      </c>
      <c r="V13" s="47">
        <v>6</v>
      </c>
      <c r="W13" s="47">
        <v>4</v>
      </c>
      <c r="X13" s="47">
        <v>1</v>
      </c>
      <c r="Y13" s="56" t="s">
        <v>18</v>
      </c>
      <c r="Z13" s="47">
        <v>1</v>
      </c>
      <c r="AA13" s="47">
        <v>4</v>
      </c>
      <c r="AB13" s="47">
        <v>6</v>
      </c>
      <c r="AC13" s="47">
        <v>0</v>
      </c>
      <c r="AD13" s="47">
        <v>3</v>
      </c>
      <c r="AE13" s="47">
        <v>0</v>
      </c>
      <c r="AF13" s="56" t="s">
        <v>18</v>
      </c>
      <c r="AG13" s="47">
        <v>3</v>
      </c>
      <c r="AH13" s="47">
        <v>1</v>
      </c>
      <c r="AI13" s="47">
        <v>1</v>
      </c>
      <c r="AJ13" s="47">
        <v>3</v>
      </c>
      <c r="AK13" s="47">
        <v>5</v>
      </c>
      <c r="AL13" s="47"/>
      <c r="AM13" s="47"/>
      <c r="AN13" s="47" t="e">
        <f t="shared" si="0"/>
        <v>#REF!</v>
      </c>
    </row>
    <row r="14" spans="1:40" s="4" customFormat="1" x14ac:dyDescent="0.2">
      <c r="A14" s="54">
        <v>9</v>
      </c>
      <c r="B14" s="266"/>
      <c r="C14" s="54" t="s">
        <v>52</v>
      </c>
      <c r="D14" s="47" t="s">
        <v>12</v>
      </c>
      <c r="E14" s="47">
        <v>19</v>
      </c>
      <c r="F14" s="55"/>
      <c r="G14" s="55"/>
      <c r="H14" s="55"/>
      <c r="I14" s="55"/>
      <c r="J14" s="55"/>
      <c r="K14" s="47" t="e">
        <f>'situatie centralizata'!#REF!</f>
        <v>#REF!</v>
      </c>
      <c r="L14" s="47" t="e">
        <f>'situatie centralizata'!#REF!</f>
        <v>#REF!</v>
      </c>
      <c r="M14" s="47" t="e">
        <f>'situatie centralizata'!#REF!</f>
        <v>#REF!</v>
      </c>
      <c r="N14" s="47" t="e">
        <f>'situatie centralizata'!#REF!</f>
        <v>#REF!</v>
      </c>
      <c r="O14" s="47" t="e">
        <f>'situatie centralizata'!#REF!</f>
        <v>#REF!</v>
      </c>
      <c r="P14" s="47"/>
      <c r="Q14" s="47"/>
      <c r="R14" s="47"/>
      <c r="S14" s="47">
        <v>1</v>
      </c>
      <c r="T14" s="47" t="e">
        <f>'situatie centralizata'!#REF!</f>
        <v>#REF!</v>
      </c>
      <c r="U14" s="47">
        <v>6</v>
      </c>
      <c r="V14" s="47">
        <v>6</v>
      </c>
      <c r="W14" s="47">
        <v>8</v>
      </c>
      <c r="X14" s="47">
        <v>0</v>
      </c>
      <c r="Y14" s="56" t="s">
        <v>18</v>
      </c>
      <c r="Z14" s="47">
        <v>3</v>
      </c>
      <c r="AA14" s="47">
        <v>1</v>
      </c>
      <c r="AB14" s="47">
        <v>6</v>
      </c>
      <c r="AC14" s="47">
        <v>2</v>
      </c>
      <c r="AD14" s="47">
        <v>2</v>
      </c>
      <c r="AE14" s="47">
        <v>0</v>
      </c>
      <c r="AF14" s="56" t="s">
        <v>18</v>
      </c>
      <c r="AG14" s="47">
        <v>1</v>
      </c>
      <c r="AH14" s="47">
        <v>1</v>
      </c>
      <c r="AI14" s="47">
        <v>2</v>
      </c>
      <c r="AJ14" s="47">
        <v>0</v>
      </c>
      <c r="AK14" s="47">
        <v>1</v>
      </c>
      <c r="AL14" s="47"/>
      <c r="AM14" s="47"/>
      <c r="AN14" s="47" t="e">
        <f t="shared" si="0"/>
        <v>#REF!</v>
      </c>
    </row>
    <row r="15" spans="1:40" x14ac:dyDescent="0.2">
      <c r="A15" s="54"/>
      <c r="B15" s="267"/>
      <c r="C15" s="54"/>
      <c r="D15" s="47"/>
      <c r="E15" s="73">
        <f>SUM(E6:E14)</f>
        <v>272</v>
      </c>
      <c r="F15" s="91"/>
      <c r="G15" s="91"/>
      <c r="H15" s="91"/>
      <c r="I15" s="91"/>
      <c r="J15" s="91"/>
      <c r="K15" s="56" t="e">
        <f>'situatie centralizata'!#REF!</f>
        <v>#REF!</v>
      </c>
      <c r="L15" s="56" t="e">
        <f>'situatie centralizata'!#REF!</f>
        <v>#REF!</v>
      </c>
      <c r="M15" s="56" t="e">
        <f>'situatie centralizata'!#REF!</f>
        <v>#REF!</v>
      </c>
      <c r="N15" s="56" t="e">
        <f>'situatie centralizata'!#REF!</f>
        <v>#REF!</v>
      </c>
      <c r="O15" s="56" t="e">
        <f>'situatie centralizata'!#REF!</f>
        <v>#REF!</v>
      </c>
      <c r="P15" s="56"/>
      <c r="Q15" s="56"/>
      <c r="R15" s="56"/>
      <c r="S15" s="73">
        <f>'situatie centralizata'!AA19</f>
        <v>28</v>
      </c>
      <c r="T15" s="92">
        <f>'situatie centralizata'!AF19</f>
        <v>38</v>
      </c>
      <c r="U15" s="92">
        <f>SUM(U6:U14)</f>
        <v>32</v>
      </c>
      <c r="V15" s="92">
        <f>SUM(V6:V14)</f>
        <v>37</v>
      </c>
      <c r="W15" s="92">
        <f>SUM(W6:W14)</f>
        <v>30</v>
      </c>
      <c r="X15" s="92">
        <f>SUM(X6:X14)</f>
        <v>3</v>
      </c>
      <c r="Y15" s="56" t="s">
        <v>18</v>
      </c>
      <c r="Z15" s="92">
        <f>SUM(Z6:Z14)</f>
        <v>17</v>
      </c>
      <c r="AA15" s="92">
        <f>SUM(AA6:AA14)</f>
        <v>26</v>
      </c>
      <c r="AB15" s="92">
        <f>SUM(AB6:AB14)</f>
        <v>31</v>
      </c>
      <c r="AC15" s="92">
        <f>SUM(AC6:AC14)</f>
        <v>20</v>
      </c>
      <c r="AD15" s="92">
        <f>SUM(AD6:AD14)</f>
        <v>13</v>
      </c>
      <c r="AE15" s="56">
        <v>0</v>
      </c>
      <c r="AF15" s="56" t="s">
        <v>18</v>
      </c>
      <c r="AG15" s="92">
        <f>SUM(AG6:AG14)</f>
        <v>12</v>
      </c>
      <c r="AH15" s="92">
        <f>SUM(AH6:AH14)</f>
        <v>10</v>
      </c>
      <c r="AI15" s="92">
        <f>SUM(AI6:AI14)</f>
        <v>17</v>
      </c>
      <c r="AJ15" s="92">
        <f>SUM(AJ6:AJ14)</f>
        <v>19</v>
      </c>
      <c r="AK15" s="92">
        <f>SUM(AK6:AK14)</f>
        <v>23</v>
      </c>
      <c r="AL15" s="56"/>
      <c r="AM15" s="56"/>
      <c r="AN15" s="92">
        <f>SUM(S15:AM15)</f>
        <v>356</v>
      </c>
    </row>
    <row r="16" spans="1:40" x14ac:dyDescent="0.2">
      <c r="A16" s="64">
        <v>11</v>
      </c>
      <c r="B16" s="268" t="s">
        <v>14</v>
      </c>
      <c r="C16" s="43" t="s">
        <v>64</v>
      </c>
      <c r="D16" s="68"/>
      <c r="E16" s="68">
        <v>10</v>
      </c>
      <c r="F16" s="69"/>
      <c r="G16" s="69"/>
      <c r="H16" s="69"/>
      <c r="I16" s="69"/>
      <c r="J16" s="69"/>
      <c r="K16" s="68" t="e">
        <f>'situatie centralizata'!#REF!</f>
        <v>#REF!</v>
      </c>
      <c r="L16" s="68" t="e">
        <f>'situatie centralizata'!#REF!</f>
        <v>#REF!</v>
      </c>
      <c r="M16" s="68" t="e">
        <f>'situatie centralizata'!#REF!</f>
        <v>#REF!</v>
      </c>
      <c r="N16" s="68" t="e">
        <f>'situatie centralizata'!#REF!</f>
        <v>#REF!</v>
      </c>
      <c r="O16" s="68" t="e">
        <f>'situatie centralizata'!#REF!</f>
        <v>#REF!</v>
      </c>
      <c r="P16" s="68"/>
      <c r="Q16" s="68"/>
      <c r="R16" s="68"/>
      <c r="S16" s="68">
        <f>'situatie centralizata'!AA20</f>
        <v>0</v>
      </c>
      <c r="T16" s="68">
        <f>'situatie centralizata'!AF20</f>
        <v>3</v>
      </c>
      <c r="U16" s="68">
        <v>6</v>
      </c>
      <c r="V16" s="68">
        <v>4</v>
      </c>
      <c r="W16" s="68">
        <v>5</v>
      </c>
      <c r="X16" s="68" t="s">
        <v>18</v>
      </c>
      <c r="Y16" s="68" t="s">
        <v>18</v>
      </c>
      <c r="Z16" s="68">
        <v>2</v>
      </c>
      <c r="AA16" s="68">
        <v>2</v>
      </c>
      <c r="AB16" s="68">
        <v>3</v>
      </c>
      <c r="AC16" s="68">
        <v>1</v>
      </c>
      <c r="AD16" s="68">
        <v>2</v>
      </c>
      <c r="AE16" s="68"/>
      <c r="AF16" s="68"/>
      <c r="AG16" s="68"/>
      <c r="AH16" s="68"/>
      <c r="AI16" s="68"/>
      <c r="AJ16" s="68"/>
      <c r="AK16" s="68"/>
      <c r="AL16" s="68"/>
      <c r="AM16" s="68"/>
      <c r="AN16" s="68">
        <f>SUM(S16:AM16)</f>
        <v>28</v>
      </c>
    </row>
    <row r="17" spans="1:40" x14ac:dyDescent="0.2">
      <c r="A17" s="64">
        <v>12</v>
      </c>
      <c r="B17" s="269"/>
      <c r="C17" s="43" t="s">
        <v>65</v>
      </c>
      <c r="D17" s="68"/>
      <c r="E17" s="68">
        <v>9</v>
      </c>
      <c r="F17" s="69"/>
      <c r="G17" s="69"/>
      <c r="H17" s="69"/>
      <c r="I17" s="69"/>
      <c r="J17" s="69"/>
      <c r="K17" s="68" t="e">
        <f>'situatie centralizata'!#REF!</f>
        <v>#REF!</v>
      </c>
      <c r="L17" s="68" t="e">
        <f>'situatie centralizata'!#REF!</f>
        <v>#REF!</v>
      </c>
      <c r="M17" s="68" t="e">
        <f>'situatie centralizata'!#REF!</f>
        <v>#REF!</v>
      </c>
      <c r="N17" s="68" t="e">
        <f>'situatie centralizata'!#REF!</f>
        <v>#REF!</v>
      </c>
      <c r="O17" s="68" t="e">
        <f>'situatie centralizata'!#REF!</f>
        <v>#REF!</v>
      </c>
      <c r="P17" s="68"/>
      <c r="Q17" s="68"/>
      <c r="R17" s="68"/>
      <c r="S17" s="68">
        <f>'situatie centralizata'!AA21</f>
        <v>0</v>
      </c>
      <c r="T17" s="68">
        <f>'situatie centralizata'!AF21</f>
        <v>0</v>
      </c>
      <c r="U17" s="68">
        <v>1</v>
      </c>
      <c r="V17" s="68">
        <v>1</v>
      </c>
      <c r="W17" s="68">
        <v>1</v>
      </c>
      <c r="X17" s="68" t="s">
        <v>18</v>
      </c>
      <c r="Y17" s="68" t="s">
        <v>18</v>
      </c>
      <c r="Z17" s="68">
        <v>1</v>
      </c>
      <c r="AA17" s="68">
        <v>1</v>
      </c>
      <c r="AB17" s="68">
        <v>1</v>
      </c>
      <c r="AC17" s="68">
        <v>0</v>
      </c>
      <c r="AD17" s="68">
        <v>0</v>
      </c>
      <c r="AE17" s="68"/>
      <c r="AF17" s="68"/>
      <c r="AG17" s="68"/>
      <c r="AH17" s="68"/>
      <c r="AI17" s="68"/>
      <c r="AJ17" s="68"/>
      <c r="AK17" s="68"/>
      <c r="AL17" s="68"/>
      <c r="AM17" s="68"/>
      <c r="AN17" s="68">
        <f t="shared" ref="AN17:AN22" si="1">SUM(S17:AM17)</f>
        <v>6</v>
      </c>
    </row>
    <row r="18" spans="1:40" x14ac:dyDescent="0.2">
      <c r="A18" s="64">
        <v>13</v>
      </c>
      <c r="B18" s="269"/>
      <c r="C18" s="43" t="s">
        <v>66</v>
      </c>
      <c r="D18" s="68"/>
      <c r="E18" s="68">
        <v>9</v>
      </c>
      <c r="F18" s="69"/>
      <c r="G18" s="69"/>
      <c r="H18" s="69"/>
      <c r="I18" s="69"/>
      <c r="J18" s="69"/>
      <c r="K18" s="68"/>
      <c r="L18" s="68"/>
      <c r="M18" s="68"/>
      <c r="N18" s="68"/>
      <c r="O18" s="68"/>
      <c r="P18" s="68"/>
      <c r="Q18" s="68"/>
      <c r="R18" s="68"/>
      <c r="S18" s="68">
        <v>0</v>
      </c>
      <c r="T18" s="68">
        <v>1</v>
      </c>
      <c r="U18" s="68">
        <v>5</v>
      </c>
      <c r="V18" s="68">
        <v>1</v>
      </c>
      <c r="W18" s="68">
        <v>2</v>
      </c>
      <c r="X18" s="68" t="s">
        <v>18</v>
      </c>
      <c r="Y18" s="68" t="s">
        <v>18</v>
      </c>
      <c r="Z18" s="68">
        <v>4</v>
      </c>
      <c r="AA18" s="68">
        <v>1</v>
      </c>
      <c r="AB18" s="68">
        <v>6</v>
      </c>
      <c r="AC18" s="68">
        <v>2</v>
      </c>
      <c r="AD18" s="68">
        <v>1</v>
      </c>
      <c r="AE18" s="68"/>
      <c r="AF18" s="68"/>
      <c r="AG18" s="68"/>
      <c r="AH18" s="68"/>
      <c r="AI18" s="68"/>
      <c r="AJ18" s="68"/>
      <c r="AK18" s="68"/>
      <c r="AL18" s="68"/>
      <c r="AM18" s="68"/>
      <c r="AN18" s="68">
        <f t="shared" si="1"/>
        <v>23</v>
      </c>
    </row>
    <row r="19" spans="1:40" x14ac:dyDescent="0.2">
      <c r="A19" s="64">
        <v>14</v>
      </c>
      <c r="B19" s="269"/>
      <c r="C19" s="43" t="s">
        <v>67</v>
      </c>
      <c r="D19" s="68"/>
      <c r="E19" s="68">
        <v>9</v>
      </c>
      <c r="F19" s="69"/>
      <c r="G19" s="69"/>
      <c r="H19" s="69"/>
      <c r="I19" s="69"/>
      <c r="J19" s="69"/>
      <c r="K19" s="68"/>
      <c r="L19" s="68"/>
      <c r="M19" s="68"/>
      <c r="N19" s="68"/>
      <c r="O19" s="68"/>
      <c r="P19" s="68"/>
      <c r="Q19" s="68"/>
      <c r="R19" s="68"/>
      <c r="S19" s="68">
        <v>0</v>
      </c>
      <c r="T19" s="68">
        <v>0</v>
      </c>
      <c r="U19" s="68">
        <v>0</v>
      </c>
      <c r="V19" s="68">
        <v>1</v>
      </c>
      <c r="W19" s="68">
        <v>0</v>
      </c>
      <c r="X19" s="68" t="s">
        <v>18</v>
      </c>
      <c r="Y19" s="68" t="s">
        <v>18</v>
      </c>
      <c r="Z19" s="68">
        <v>0</v>
      </c>
      <c r="AA19" s="68">
        <v>2</v>
      </c>
      <c r="AB19" s="68">
        <v>1</v>
      </c>
      <c r="AC19" s="68">
        <v>2</v>
      </c>
      <c r="AD19" s="68">
        <v>1</v>
      </c>
      <c r="AE19" s="68"/>
      <c r="AF19" s="68"/>
      <c r="AG19" s="68"/>
      <c r="AH19" s="68"/>
      <c r="AI19" s="68"/>
      <c r="AJ19" s="68"/>
      <c r="AK19" s="68"/>
      <c r="AL19" s="68"/>
      <c r="AM19" s="68"/>
      <c r="AN19" s="68">
        <f t="shared" si="1"/>
        <v>7</v>
      </c>
    </row>
    <row r="20" spans="1:40" x14ac:dyDescent="0.2">
      <c r="A20" s="64">
        <v>15</v>
      </c>
      <c r="B20" s="269"/>
      <c r="C20" s="43" t="s">
        <v>68</v>
      </c>
      <c r="D20" s="68"/>
      <c r="E20" s="68">
        <v>9</v>
      </c>
      <c r="F20" s="69"/>
      <c r="G20" s="69"/>
      <c r="H20" s="69"/>
      <c r="I20" s="69"/>
      <c r="J20" s="69"/>
      <c r="K20" s="68"/>
      <c r="L20" s="68"/>
      <c r="M20" s="68"/>
      <c r="N20" s="68"/>
      <c r="O20" s="68"/>
      <c r="P20" s="68"/>
      <c r="Q20" s="68"/>
      <c r="R20" s="68"/>
      <c r="S20" s="68">
        <v>1</v>
      </c>
      <c r="T20" s="68">
        <v>1</v>
      </c>
      <c r="U20" s="68">
        <v>1</v>
      </c>
      <c r="V20" s="68">
        <v>2</v>
      </c>
      <c r="W20" s="68">
        <v>6</v>
      </c>
      <c r="X20" s="68" t="s">
        <v>18</v>
      </c>
      <c r="Y20" s="68" t="s">
        <v>18</v>
      </c>
      <c r="Z20" s="68">
        <v>0</v>
      </c>
      <c r="AA20" s="68">
        <v>0</v>
      </c>
      <c r="AB20" s="68">
        <v>0</v>
      </c>
      <c r="AC20" s="68">
        <v>0</v>
      </c>
      <c r="AD20" s="68">
        <v>1</v>
      </c>
      <c r="AE20" s="68"/>
      <c r="AF20" s="68"/>
      <c r="AG20" s="68"/>
      <c r="AH20" s="68"/>
      <c r="AI20" s="68"/>
      <c r="AJ20" s="68"/>
      <c r="AK20" s="68"/>
      <c r="AL20" s="68"/>
      <c r="AM20" s="68"/>
      <c r="AN20" s="68">
        <f t="shared" si="1"/>
        <v>12</v>
      </c>
    </row>
    <row r="21" spans="1:40" x14ac:dyDescent="0.2">
      <c r="A21" s="64">
        <v>16</v>
      </c>
      <c r="B21" s="269"/>
      <c r="C21" s="43" t="s">
        <v>69</v>
      </c>
      <c r="D21" s="68"/>
      <c r="E21" s="68">
        <v>9</v>
      </c>
      <c r="F21" s="69"/>
      <c r="G21" s="69"/>
      <c r="H21" s="69"/>
      <c r="I21" s="69"/>
      <c r="J21" s="69"/>
      <c r="K21" s="68"/>
      <c r="L21" s="68"/>
      <c r="M21" s="68"/>
      <c r="N21" s="68"/>
      <c r="O21" s="68"/>
      <c r="P21" s="68"/>
      <c r="Q21" s="68"/>
      <c r="R21" s="68"/>
      <c r="S21" s="68">
        <v>3</v>
      </c>
      <c r="T21" s="68">
        <v>1</v>
      </c>
      <c r="U21" s="68">
        <v>2</v>
      </c>
      <c r="V21" s="68">
        <v>3</v>
      </c>
      <c r="W21" s="68">
        <v>2</v>
      </c>
      <c r="X21" s="68" t="s">
        <v>18</v>
      </c>
      <c r="Y21" s="68" t="s">
        <v>18</v>
      </c>
      <c r="Z21" s="68">
        <v>1</v>
      </c>
      <c r="AA21" s="68">
        <v>1</v>
      </c>
      <c r="AB21" s="68">
        <v>0</v>
      </c>
      <c r="AC21" s="68">
        <v>0</v>
      </c>
      <c r="AD21" s="68">
        <v>4</v>
      </c>
      <c r="AE21" s="68"/>
      <c r="AF21" s="68"/>
      <c r="AG21" s="68"/>
      <c r="AH21" s="68"/>
      <c r="AI21" s="68"/>
      <c r="AJ21" s="68"/>
      <c r="AK21" s="68"/>
      <c r="AL21" s="68"/>
      <c r="AM21" s="68"/>
      <c r="AN21" s="68">
        <f t="shared" si="1"/>
        <v>17</v>
      </c>
    </row>
    <row r="22" spans="1:40" x14ac:dyDescent="0.2">
      <c r="A22" s="64">
        <v>17</v>
      </c>
      <c r="B22" s="269"/>
      <c r="C22" s="43" t="s">
        <v>70</v>
      </c>
      <c r="D22" s="68"/>
      <c r="E22" s="68">
        <v>15</v>
      </c>
      <c r="F22" s="69"/>
      <c r="G22" s="69"/>
      <c r="H22" s="69"/>
      <c r="I22" s="69"/>
      <c r="J22" s="69"/>
      <c r="K22" s="68"/>
      <c r="L22" s="68"/>
      <c r="M22" s="68"/>
      <c r="N22" s="68"/>
      <c r="O22" s="68"/>
      <c r="P22" s="68"/>
      <c r="Q22" s="68"/>
      <c r="R22" s="68"/>
      <c r="S22" s="68">
        <v>4</v>
      </c>
      <c r="T22" s="68">
        <v>10</v>
      </c>
      <c r="U22" s="68">
        <v>8</v>
      </c>
      <c r="V22" s="68">
        <v>6</v>
      </c>
      <c r="W22" s="68">
        <v>11</v>
      </c>
      <c r="X22" s="68" t="s">
        <v>18</v>
      </c>
      <c r="Y22" s="68" t="s">
        <v>18</v>
      </c>
      <c r="Z22" s="68">
        <v>3</v>
      </c>
      <c r="AA22" s="68">
        <v>5</v>
      </c>
      <c r="AB22" s="68">
        <v>8</v>
      </c>
      <c r="AC22" s="68">
        <v>8</v>
      </c>
      <c r="AD22" s="68">
        <v>2</v>
      </c>
      <c r="AE22" s="68"/>
      <c r="AF22" s="68"/>
      <c r="AG22" s="68"/>
      <c r="AH22" s="68"/>
      <c r="AI22" s="68"/>
      <c r="AJ22" s="68"/>
      <c r="AK22" s="68"/>
      <c r="AL22" s="68"/>
      <c r="AM22" s="68"/>
      <c r="AN22" s="68">
        <f t="shared" si="1"/>
        <v>65</v>
      </c>
    </row>
    <row r="23" spans="1:40" x14ac:dyDescent="0.2">
      <c r="A23" s="64"/>
      <c r="B23" s="270"/>
      <c r="C23" s="64"/>
      <c r="D23" s="68"/>
      <c r="E23" s="99">
        <f>SUM(E16:E22)</f>
        <v>70</v>
      </c>
      <c r="F23" s="69"/>
      <c r="G23" s="69"/>
      <c r="H23" s="69"/>
      <c r="I23" s="69"/>
      <c r="J23" s="69"/>
      <c r="K23" s="68" t="e">
        <f>'situatie centralizata'!#REF!</f>
        <v>#REF!</v>
      </c>
      <c r="L23" s="68" t="e">
        <f>'situatie centralizata'!#REF!</f>
        <v>#REF!</v>
      </c>
      <c r="M23" s="68" t="e">
        <f>'situatie centralizata'!#REF!</f>
        <v>#REF!</v>
      </c>
      <c r="N23" s="68" t="e">
        <f>'situatie centralizata'!#REF!</f>
        <v>#REF!</v>
      </c>
      <c r="O23" s="68" t="e">
        <f>'situatie centralizata'!#REF!</f>
        <v>#REF!</v>
      </c>
      <c r="P23" s="68"/>
      <c r="Q23" s="68"/>
      <c r="R23" s="68"/>
      <c r="S23" s="70">
        <f>SUM(S16:S22)</f>
        <v>8</v>
      </c>
      <c r="T23" s="89">
        <f>SUM(T16:T22)</f>
        <v>16</v>
      </c>
      <c r="U23" s="89">
        <f>SUM(U16:U22)</f>
        <v>23</v>
      </c>
      <c r="V23" s="89">
        <f>SUM(V16:V22)</f>
        <v>18</v>
      </c>
      <c r="W23" s="89">
        <f>SUM(W16:W22)</f>
        <v>27</v>
      </c>
      <c r="X23" s="68" t="s">
        <v>18</v>
      </c>
      <c r="Y23" s="68" t="s">
        <v>18</v>
      </c>
      <c r="Z23" s="89">
        <f>SUM(Z16:Z22)</f>
        <v>11</v>
      </c>
      <c r="AA23" s="89">
        <f>SUM(AA16:AA22)</f>
        <v>12</v>
      </c>
      <c r="AB23" s="89">
        <f>SUM(AB16:AB22)</f>
        <v>19</v>
      </c>
      <c r="AC23" s="89">
        <f>SUM(AC16:AC22)</f>
        <v>13</v>
      </c>
      <c r="AD23" s="89">
        <f>SUM(AD16:AD22)</f>
        <v>11</v>
      </c>
      <c r="AE23" s="89"/>
      <c r="AF23" s="89"/>
      <c r="AG23" s="89"/>
      <c r="AH23" s="89"/>
      <c r="AI23" s="89"/>
      <c r="AJ23" s="89"/>
      <c r="AK23" s="89"/>
      <c r="AL23" s="89"/>
      <c r="AM23" s="89"/>
      <c r="AN23" s="89">
        <f>SUM(S23:AM23)</f>
        <v>158</v>
      </c>
    </row>
    <row r="24" spans="1:40" x14ac:dyDescent="0.2">
      <c r="A24" s="60">
        <v>19</v>
      </c>
      <c r="B24" s="252" t="s">
        <v>15</v>
      </c>
      <c r="C24" s="44" t="s">
        <v>71</v>
      </c>
      <c r="D24" s="63"/>
      <c r="E24" s="63">
        <v>20</v>
      </c>
      <c r="F24" s="62"/>
      <c r="G24" s="62"/>
      <c r="H24" s="62"/>
      <c r="I24" s="62"/>
      <c r="J24" s="62"/>
      <c r="K24" s="63" t="e">
        <f>'situatie centralizata'!#REF!</f>
        <v>#REF!</v>
      </c>
      <c r="L24" s="63" t="e">
        <f>'situatie centralizata'!#REF!</f>
        <v>#REF!</v>
      </c>
      <c r="M24" s="63" t="e">
        <f>'situatie centralizata'!#REF!</f>
        <v>#REF!</v>
      </c>
      <c r="N24" s="63" t="e">
        <f>'situatie centralizata'!#REF!</f>
        <v>#REF!</v>
      </c>
      <c r="O24" s="63" t="e">
        <f>'situatie centralizata'!#REF!</f>
        <v>#REF!</v>
      </c>
      <c r="P24" s="63"/>
      <c r="Q24" s="63"/>
      <c r="R24" s="63"/>
      <c r="S24" s="63">
        <v>1</v>
      </c>
      <c r="T24" s="63" t="e">
        <f>'situatie centralizata'!#REF!</f>
        <v>#REF!</v>
      </c>
      <c r="U24" s="63">
        <v>3</v>
      </c>
      <c r="V24" s="63">
        <v>5</v>
      </c>
      <c r="W24" s="63">
        <v>0</v>
      </c>
      <c r="X24" s="63">
        <v>1</v>
      </c>
      <c r="Y24" s="63" t="s">
        <v>18</v>
      </c>
      <c r="Z24" s="63">
        <v>2</v>
      </c>
      <c r="AA24" s="63">
        <v>4</v>
      </c>
      <c r="AB24" s="63">
        <v>3</v>
      </c>
      <c r="AC24" s="63">
        <v>3</v>
      </c>
      <c r="AD24" s="63">
        <v>4</v>
      </c>
      <c r="AE24" s="63">
        <v>0</v>
      </c>
      <c r="AF24" s="63" t="s">
        <v>18</v>
      </c>
      <c r="AG24" s="63">
        <v>5</v>
      </c>
      <c r="AH24" s="63">
        <v>6</v>
      </c>
      <c r="AI24" s="63"/>
      <c r="AJ24" s="63"/>
      <c r="AK24" s="63"/>
      <c r="AL24" s="63"/>
      <c r="AM24" s="63"/>
      <c r="AN24" s="63" t="e">
        <f t="shared" ref="AN24:AN36" si="2">SUM(S24:AM24)</f>
        <v>#REF!</v>
      </c>
    </row>
    <row r="25" spans="1:40" x14ac:dyDescent="0.2">
      <c r="A25" s="60">
        <v>20</v>
      </c>
      <c r="B25" s="253"/>
      <c r="C25" s="44" t="s">
        <v>72</v>
      </c>
      <c r="D25" s="63"/>
      <c r="E25" s="63">
        <v>20</v>
      </c>
      <c r="F25" s="65"/>
      <c r="G25" s="65"/>
      <c r="H25" s="65"/>
      <c r="I25" s="65"/>
      <c r="J25" s="65"/>
      <c r="K25" s="63" t="e">
        <f>'situatie centralizata'!#REF!</f>
        <v>#REF!</v>
      </c>
      <c r="L25" s="63" t="e">
        <f>'situatie centralizata'!#REF!</f>
        <v>#REF!</v>
      </c>
      <c r="M25" s="63" t="e">
        <f>'situatie centralizata'!#REF!</f>
        <v>#REF!</v>
      </c>
      <c r="N25" s="63" t="e">
        <f>'situatie centralizata'!#REF!</f>
        <v>#REF!</v>
      </c>
      <c r="O25" s="63" t="e">
        <f>'situatie centralizata'!#REF!</f>
        <v>#REF!</v>
      </c>
      <c r="P25" s="63"/>
      <c r="Q25" s="63"/>
      <c r="R25" s="63"/>
      <c r="S25" s="63">
        <v>0</v>
      </c>
      <c r="T25" s="63" t="e">
        <f>'situatie centralizata'!#REF!</f>
        <v>#REF!</v>
      </c>
      <c r="U25" s="63">
        <v>3</v>
      </c>
      <c r="V25" s="63">
        <v>2</v>
      </c>
      <c r="W25" s="63">
        <v>1</v>
      </c>
      <c r="X25" s="63">
        <v>0</v>
      </c>
      <c r="Y25" s="63" t="s">
        <v>18</v>
      </c>
      <c r="Z25" s="63">
        <v>1</v>
      </c>
      <c r="AA25" s="63">
        <v>4</v>
      </c>
      <c r="AB25" s="63">
        <v>2</v>
      </c>
      <c r="AC25" s="63">
        <v>1</v>
      </c>
      <c r="AD25" s="63">
        <v>2</v>
      </c>
      <c r="AE25" s="63">
        <v>1</v>
      </c>
      <c r="AF25" s="63" t="s">
        <v>18</v>
      </c>
      <c r="AG25" s="63">
        <v>1</v>
      </c>
      <c r="AH25" s="63">
        <v>4</v>
      </c>
      <c r="AI25" s="63"/>
      <c r="AJ25" s="63"/>
      <c r="AK25" s="63"/>
      <c r="AL25" s="63"/>
      <c r="AM25" s="63"/>
      <c r="AN25" s="63" t="e">
        <f t="shared" si="2"/>
        <v>#REF!</v>
      </c>
    </row>
    <row r="26" spans="1:40" x14ac:dyDescent="0.2">
      <c r="A26" s="60">
        <v>21</v>
      </c>
      <c r="B26" s="253"/>
      <c r="C26" s="44" t="s">
        <v>73</v>
      </c>
      <c r="D26" s="63"/>
      <c r="E26" s="63">
        <v>19</v>
      </c>
      <c r="F26" s="62"/>
      <c r="G26" s="62"/>
      <c r="H26" s="62"/>
      <c r="I26" s="62"/>
      <c r="J26" s="62"/>
      <c r="K26" s="63" t="e">
        <f>'situatie centralizata'!#REF!</f>
        <v>#REF!</v>
      </c>
      <c r="L26" s="63" t="e">
        <f>'situatie centralizata'!#REF!</f>
        <v>#REF!</v>
      </c>
      <c r="M26" s="63" t="e">
        <f>'situatie centralizata'!#REF!</f>
        <v>#REF!</v>
      </c>
      <c r="N26" s="63" t="e">
        <f>'situatie centralizata'!#REF!</f>
        <v>#REF!</v>
      </c>
      <c r="O26" s="63" t="e">
        <f>'situatie centralizata'!#REF!</f>
        <v>#REF!</v>
      </c>
      <c r="P26" s="63"/>
      <c r="Q26" s="63"/>
      <c r="R26" s="63"/>
      <c r="S26" s="63">
        <v>1</v>
      </c>
      <c r="T26" s="63">
        <f>'situatie centralizata'!AF28</f>
        <v>0</v>
      </c>
      <c r="U26" s="63">
        <v>15</v>
      </c>
      <c r="V26" s="63">
        <v>17</v>
      </c>
      <c r="W26" s="63">
        <v>4</v>
      </c>
      <c r="X26" s="63">
        <v>0</v>
      </c>
      <c r="Y26" s="63" t="s">
        <v>18</v>
      </c>
      <c r="Z26" s="63">
        <v>15</v>
      </c>
      <c r="AA26" s="63">
        <v>12</v>
      </c>
      <c r="AB26" s="63">
        <v>18</v>
      </c>
      <c r="AC26" s="63">
        <v>10</v>
      </c>
      <c r="AD26" s="63">
        <v>5</v>
      </c>
      <c r="AE26" s="63">
        <v>1</v>
      </c>
      <c r="AF26" s="63" t="s">
        <v>18</v>
      </c>
      <c r="AG26" s="63">
        <v>9</v>
      </c>
      <c r="AH26" s="63">
        <v>11</v>
      </c>
      <c r="AI26" s="63"/>
      <c r="AJ26" s="63"/>
      <c r="AK26" s="63"/>
      <c r="AL26" s="63"/>
      <c r="AM26" s="63"/>
      <c r="AN26" s="63">
        <f t="shared" si="2"/>
        <v>118</v>
      </c>
    </row>
    <row r="27" spans="1:40" x14ac:dyDescent="0.2">
      <c r="A27" s="60">
        <v>22</v>
      </c>
      <c r="B27" s="253"/>
      <c r="C27" s="44" t="s">
        <v>53</v>
      </c>
      <c r="D27" s="63"/>
      <c r="E27" s="63" t="e">
        <f>'situatie centralizata'!#REF!</f>
        <v>#REF!</v>
      </c>
      <c r="F27" s="65"/>
      <c r="G27" s="65"/>
      <c r="H27" s="65"/>
      <c r="I27" s="65"/>
      <c r="J27" s="65"/>
      <c r="K27" s="63" t="e">
        <f>'situatie centralizata'!#REF!</f>
        <v>#REF!</v>
      </c>
      <c r="L27" s="63" t="e">
        <f>'situatie centralizata'!#REF!</f>
        <v>#REF!</v>
      </c>
      <c r="M27" s="63" t="e">
        <f>'situatie centralizata'!#REF!</f>
        <v>#REF!</v>
      </c>
      <c r="N27" s="63" t="e">
        <f>'situatie centralizata'!#REF!</f>
        <v>#REF!</v>
      </c>
      <c r="O27" s="63" t="e">
        <f>'situatie centralizata'!#REF!</f>
        <v>#REF!</v>
      </c>
      <c r="P27" s="63"/>
      <c r="Q27" s="63"/>
      <c r="R27" s="63"/>
      <c r="S27" s="63" t="e">
        <f>'situatie centralizata'!#REF!</f>
        <v>#REF!</v>
      </c>
      <c r="T27" s="63" t="e">
        <f>'situatie centralizata'!#REF!</f>
        <v>#REF!</v>
      </c>
      <c r="U27" s="63" t="s">
        <v>18</v>
      </c>
      <c r="V27" s="63" t="s">
        <v>18</v>
      </c>
      <c r="W27" s="63" t="s">
        <v>18</v>
      </c>
      <c r="X27" s="63" t="s">
        <v>18</v>
      </c>
      <c r="Y27" s="63" t="s">
        <v>18</v>
      </c>
      <c r="Z27" s="63" t="s">
        <v>18</v>
      </c>
      <c r="AA27" s="107" t="s">
        <v>18</v>
      </c>
      <c r="AB27" s="107" t="s">
        <v>18</v>
      </c>
      <c r="AC27" s="107" t="s">
        <v>18</v>
      </c>
      <c r="AD27" s="107" t="s">
        <v>18</v>
      </c>
      <c r="AE27" s="107" t="s">
        <v>18</v>
      </c>
      <c r="AF27" s="63" t="s">
        <v>18</v>
      </c>
      <c r="AG27" s="107" t="s">
        <v>18</v>
      </c>
      <c r="AH27" s="107" t="s">
        <v>18</v>
      </c>
      <c r="AI27" s="63"/>
      <c r="AJ27" s="63"/>
      <c r="AK27" s="63"/>
      <c r="AL27" s="63"/>
      <c r="AM27" s="63"/>
      <c r="AN27" s="63" t="e">
        <f t="shared" si="2"/>
        <v>#REF!</v>
      </c>
    </row>
    <row r="28" spans="1:40" x14ac:dyDescent="0.2">
      <c r="A28" s="60"/>
      <c r="B28" s="254"/>
      <c r="C28" s="60"/>
      <c r="D28" s="63"/>
      <c r="E28" s="93" t="e">
        <f>SUM(E24:E27)</f>
        <v>#REF!</v>
      </c>
      <c r="F28" s="62"/>
      <c r="G28" s="62"/>
      <c r="H28" s="62"/>
      <c r="I28" s="62"/>
      <c r="J28" s="62"/>
      <c r="K28" s="63" t="e">
        <f>'situatie centralizata'!#REF!</f>
        <v>#REF!</v>
      </c>
      <c r="L28" s="63" t="e">
        <f>'situatie centralizata'!#REF!</f>
        <v>#REF!</v>
      </c>
      <c r="M28" s="63" t="e">
        <f>'situatie centralizata'!#REF!</f>
        <v>#REF!</v>
      </c>
      <c r="N28" s="63" t="e">
        <f>'situatie centralizata'!#REF!</f>
        <v>#REF!</v>
      </c>
      <c r="O28" s="63" t="e">
        <f>'situatie centralizata'!#REF!</f>
        <v>#REF!</v>
      </c>
      <c r="P28" s="63"/>
      <c r="Q28" s="63"/>
      <c r="R28" s="63"/>
      <c r="S28" s="93">
        <f>'situatie centralizata'!AA29</f>
        <v>0</v>
      </c>
      <c r="T28" s="90">
        <f>'situatie centralizata'!AF29</f>
        <v>2</v>
      </c>
      <c r="U28" s="90">
        <f>SUM(U24:U27)</f>
        <v>21</v>
      </c>
      <c r="V28" s="90">
        <f>SUM(V24:V27)</f>
        <v>24</v>
      </c>
      <c r="W28" s="90">
        <f>SUM(W24:W27)</f>
        <v>5</v>
      </c>
      <c r="X28" s="90">
        <f>SUM(X24:X27)</f>
        <v>1</v>
      </c>
      <c r="Y28" s="63" t="s">
        <v>18</v>
      </c>
      <c r="Z28" s="90">
        <f t="shared" ref="Z28:AE28" si="3">SUM(Z24:Z27)</f>
        <v>18</v>
      </c>
      <c r="AA28" s="90">
        <f t="shared" si="3"/>
        <v>20</v>
      </c>
      <c r="AB28" s="90">
        <f t="shared" si="3"/>
        <v>23</v>
      </c>
      <c r="AC28" s="90">
        <f t="shared" si="3"/>
        <v>14</v>
      </c>
      <c r="AD28" s="90">
        <f t="shared" si="3"/>
        <v>11</v>
      </c>
      <c r="AE28" s="90">
        <f t="shared" si="3"/>
        <v>2</v>
      </c>
      <c r="AF28" s="63" t="s">
        <v>18</v>
      </c>
      <c r="AG28" s="90">
        <f>SUM(AG24:AG27)</f>
        <v>15</v>
      </c>
      <c r="AH28" s="90">
        <f>SUM(AH24:AH27)</f>
        <v>21</v>
      </c>
      <c r="AI28" s="63"/>
      <c r="AJ28" s="63"/>
      <c r="AK28" s="63"/>
      <c r="AL28" s="63"/>
      <c r="AM28" s="63"/>
      <c r="AN28" s="90">
        <f>SUM(S28:AM28)</f>
        <v>177</v>
      </c>
    </row>
    <row r="29" spans="1:40" x14ac:dyDescent="0.2">
      <c r="A29" s="64">
        <v>24</v>
      </c>
      <c r="B29" s="268" t="s">
        <v>16</v>
      </c>
      <c r="C29" s="64" t="s">
        <v>54</v>
      </c>
      <c r="D29" s="68" t="s">
        <v>18</v>
      </c>
      <c r="E29" s="68">
        <v>12</v>
      </c>
      <c r="F29" s="69"/>
      <c r="G29" s="69"/>
      <c r="H29" s="69"/>
      <c r="I29" s="69"/>
      <c r="J29" s="69"/>
      <c r="K29" s="68" t="e">
        <f>'situatie centralizata'!#REF!</f>
        <v>#REF!</v>
      </c>
      <c r="L29" s="68" t="e">
        <f>'situatie centralizata'!#REF!</f>
        <v>#REF!</v>
      </c>
      <c r="M29" s="68" t="e">
        <f>'situatie centralizata'!#REF!</f>
        <v>#REF!</v>
      </c>
      <c r="N29" s="68" t="e">
        <f>'situatie centralizata'!#REF!</f>
        <v>#REF!</v>
      </c>
      <c r="O29" s="68" t="e">
        <f>'situatie centralizata'!#REF!</f>
        <v>#REF!</v>
      </c>
      <c r="P29" s="68"/>
      <c r="Q29" s="68"/>
      <c r="R29" s="68"/>
      <c r="S29" s="68">
        <v>1</v>
      </c>
      <c r="T29" s="68" t="e">
        <f>'situatie centralizata'!#REF!</f>
        <v>#REF!</v>
      </c>
      <c r="U29" s="68">
        <v>3</v>
      </c>
      <c r="V29" s="68">
        <v>8</v>
      </c>
      <c r="W29" s="68">
        <v>2</v>
      </c>
      <c r="X29" s="68">
        <v>0</v>
      </c>
      <c r="Y29" s="68" t="s">
        <v>18</v>
      </c>
      <c r="Z29" s="68">
        <v>0</v>
      </c>
      <c r="AA29" s="68">
        <v>0</v>
      </c>
      <c r="AB29" s="68">
        <v>1</v>
      </c>
      <c r="AC29" s="68">
        <v>1</v>
      </c>
      <c r="AD29" s="68">
        <v>3</v>
      </c>
      <c r="AE29" s="68"/>
      <c r="AF29" s="68"/>
      <c r="AG29" s="68"/>
      <c r="AH29" s="68"/>
      <c r="AI29" s="68"/>
      <c r="AJ29" s="68"/>
      <c r="AK29" s="68"/>
      <c r="AL29" s="68"/>
      <c r="AM29" s="68"/>
      <c r="AN29" s="68" t="e">
        <f t="shared" si="2"/>
        <v>#REF!</v>
      </c>
    </row>
    <row r="30" spans="1:40" x14ac:dyDescent="0.2">
      <c r="A30" s="64">
        <v>25</v>
      </c>
      <c r="B30" s="269"/>
      <c r="C30" s="64" t="s">
        <v>55</v>
      </c>
      <c r="D30" s="68" t="s">
        <v>18</v>
      </c>
      <c r="E30" s="68">
        <v>15</v>
      </c>
      <c r="F30" s="75"/>
      <c r="G30" s="75"/>
      <c r="H30" s="75"/>
      <c r="I30" s="75"/>
      <c r="J30" s="75"/>
      <c r="K30" s="68" t="e">
        <f>'situatie centralizata'!#REF!</f>
        <v>#REF!</v>
      </c>
      <c r="L30" s="68" t="e">
        <f>'situatie centralizata'!#REF!</f>
        <v>#REF!</v>
      </c>
      <c r="M30" s="68" t="e">
        <f>'situatie centralizata'!#REF!</f>
        <v>#REF!</v>
      </c>
      <c r="N30" s="68" t="e">
        <f>'situatie centralizata'!#REF!</f>
        <v>#REF!</v>
      </c>
      <c r="O30" s="68" t="e">
        <f>'situatie centralizata'!#REF!</f>
        <v>#REF!</v>
      </c>
      <c r="P30" s="68"/>
      <c r="Q30" s="68"/>
      <c r="R30" s="68"/>
      <c r="S30" s="68">
        <v>1</v>
      </c>
      <c r="T30" s="68">
        <f>'situatie centralizata'!AF32</f>
        <v>5</v>
      </c>
      <c r="U30" s="68">
        <v>5</v>
      </c>
      <c r="V30" s="68">
        <v>6</v>
      </c>
      <c r="W30" s="68">
        <v>6</v>
      </c>
      <c r="X30" s="68">
        <v>0</v>
      </c>
      <c r="Y30" s="68" t="s">
        <v>18</v>
      </c>
      <c r="Z30" s="68">
        <v>2</v>
      </c>
      <c r="AA30" s="68">
        <v>2</v>
      </c>
      <c r="AB30" s="68">
        <v>2</v>
      </c>
      <c r="AC30" s="68">
        <v>2</v>
      </c>
      <c r="AD30" s="68">
        <v>6</v>
      </c>
      <c r="AE30" s="68"/>
      <c r="AF30" s="68"/>
      <c r="AG30" s="68"/>
      <c r="AH30" s="68"/>
      <c r="AI30" s="68"/>
      <c r="AJ30" s="68"/>
      <c r="AK30" s="68"/>
      <c r="AL30" s="68"/>
      <c r="AM30" s="68"/>
      <c r="AN30" s="68">
        <f t="shared" si="2"/>
        <v>37</v>
      </c>
    </row>
    <row r="31" spans="1:40" x14ac:dyDescent="0.2">
      <c r="A31" s="64">
        <v>26</v>
      </c>
      <c r="B31" s="269"/>
      <c r="C31" s="64" t="s">
        <v>56</v>
      </c>
      <c r="D31" s="68" t="s">
        <v>18</v>
      </c>
      <c r="E31" s="68">
        <v>20</v>
      </c>
      <c r="F31" s="69"/>
      <c r="G31" s="69"/>
      <c r="H31" s="69"/>
      <c r="I31" s="69"/>
      <c r="J31" s="69"/>
      <c r="K31" s="68" t="e">
        <f>'situatie centralizata'!#REF!</f>
        <v>#REF!</v>
      </c>
      <c r="L31" s="68" t="e">
        <f>'situatie centralizata'!#REF!</f>
        <v>#REF!</v>
      </c>
      <c r="M31" s="68" t="e">
        <f>'situatie centralizata'!#REF!</f>
        <v>#REF!</v>
      </c>
      <c r="N31" s="68" t="e">
        <f>'situatie centralizata'!#REF!</f>
        <v>#REF!</v>
      </c>
      <c r="O31" s="68" t="e">
        <f>'situatie centralizata'!#REF!</f>
        <v>#REF!</v>
      </c>
      <c r="P31" s="68"/>
      <c r="Q31" s="68"/>
      <c r="R31" s="68"/>
      <c r="S31" s="68">
        <v>4</v>
      </c>
      <c r="T31" s="68" t="e">
        <f>'situatie centralizata'!#REF!</f>
        <v>#REF!</v>
      </c>
      <c r="U31" s="68">
        <v>4</v>
      </c>
      <c r="V31" s="68">
        <v>4</v>
      </c>
      <c r="W31" s="68">
        <v>7</v>
      </c>
      <c r="X31" s="68">
        <v>0</v>
      </c>
      <c r="Y31" s="68" t="s">
        <v>18</v>
      </c>
      <c r="Z31" s="68">
        <v>2</v>
      </c>
      <c r="AA31" s="68">
        <v>3</v>
      </c>
      <c r="AB31" s="68">
        <v>5</v>
      </c>
      <c r="AC31" s="68">
        <v>3</v>
      </c>
      <c r="AD31" s="68">
        <v>7</v>
      </c>
      <c r="AE31" s="68"/>
      <c r="AF31" s="68"/>
      <c r="AG31" s="68"/>
      <c r="AH31" s="68"/>
      <c r="AI31" s="68"/>
      <c r="AJ31" s="68"/>
      <c r="AK31" s="68"/>
      <c r="AL31" s="68"/>
      <c r="AM31" s="68"/>
      <c r="AN31" s="68" t="e">
        <f t="shared" si="2"/>
        <v>#REF!</v>
      </c>
    </row>
    <row r="32" spans="1:40" x14ac:dyDescent="0.2">
      <c r="A32" s="64">
        <v>27</v>
      </c>
      <c r="B32" s="269"/>
      <c r="C32" s="64" t="s">
        <v>75</v>
      </c>
      <c r="D32" s="68" t="s">
        <v>18</v>
      </c>
      <c r="E32" s="68">
        <v>12</v>
      </c>
      <c r="F32" s="69"/>
      <c r="G32" s="69"/>
      <c r="H32" s="69"/>
      <c r="I32" s="69"/>
      <c r="J32" s="69"/>
      <c r="K32" s="68" t="e">
        <f>'situatie centralizata'!#REF!</f>
        <v>#REF!</v>
      </c>
      <c r="L32" s="68" t="e">
        <f>'situatie centralizata'!#REF!</f>
        <v>#REF!</v>
      </c>
      <c r="M32" s="68" t="e">
        <f>'situatie centralizata'!#REF!</f>
        <v>#REF!</v>
      </c>
      <c r="N32" s="68" t="e">
        <f>'situatie centralizata'!#REF!</f>
        <v>#REF!</v>
      </c>
      <c r="O32" s="68" t="e">
        <f>'situatie centralizata'!#REF!</f>
        <v>#REF!</v>
      </c>
      <c r="P32" s="68"/>
      <c r="Q32" s="68"/>
      <c r="R32" s="68"/>
      <c r="S32" s="68">
        <v>1</v>
      </c>
      <c r="T32" s="68" t="e">
        <f>'situatie centralizata'!#REF!</f>
        <v>#REF!</v>
      </c>
      <c r="U32" s="68">
        <v>4</v>
      </c>
      <c r="V32" s="68">
        <v>5</v>
      </c>
      <c r="W32" s="68">
        <v>1</v>
      </c>
      <c r="X32" s="68">
        <v>0</v>
      </c>
      <c r="Y32" s="68" t="s">
        <v>18</v>
      </c>
      <c r="Z32" s="68">
        <v>2</v>
      </c>
      <c r="AA32" s="68">
        <v>2</v>
      </c>
      <c r="AB32" s="68">
        <v>3</v>
      </c>
      <c r="AC32" s="68">
        <v>9</v>
      </c>
      <c r="AD32" s="68">
        <v>8</v>
      </c>
      <c r="AE32" s="68"/>
      <c r="AF32" s="68"/>
      <c r="AG32" s="68"/>
      <c r="AH32" s="68"/>
      <c r="AI32" s="68"/>
      <c r="AJ32" s="68"/>
      <c r="AK32" s="68"/>
      <c r="AL32" s="68"/>
      <c r="AM32" s="68"/>
      <c r="AN32" s="68" t="e">
        <f t="shared" si="2"/>
        <v>#REF!</v>
      </c>
    </row>
    <row r="33" spans="1:40" x14ac:dyDescent="0.2">
      <c r="A33" s="64"/>
      <c r="B33" s="270"/>
      <c r="C33" s="64"/>
      <c r="D33" s="68"/>
      <c r="E33" s="70">
        <f>SUM(E29:E32)</f>
        <v>59</v>
      </c>
      <c r="F33" s="75"/>
      <c r="G33" s="75"/>
      <c r="H33" s="75"/>
      <c r="I33" s="75"/>
      <c r="J33" s="75"/>
      <c r="K33" s="68"/>
      <c r="L33" s="68"/>
      <c r="M33" s="68"/>
      <c r="N33" s="68"/>
      <c r="O33" s="68"/>
      <c r="P33" s="68"/>
      <c r="Q33" s="68"/>
      <c r="R33" s="68"/>
      <c r="S33" s="70">
        <f t="shared" ref="S33:X33" si="4">SUM(S29:S32)</f>
        <v>7</v>
      </c>
      <c r="T33" s="89" t="e">
        <f t="shared" si="4"/>
        <v>#REF!</v>
      </c>
      <c r="U33" s="89">
        <f t="shared" si="4"/>
        <v>16</v>
      </c>
      <c r="V33" s="89">
        <f t="shared" si="4"/>
        <v>23</v>
      </c>
      <c r="W33" s="89">
        <f t="shared" si="4"/>
        <v>16</v>
      </c>
      <c r="X33" s="89">
        <f t="shared" si="4"/>
        <v>0</v>
      </c>
      <c r="Y33" s="68" t="s">
        <v>18</v>
      </c>
      <c r="Z33" s="89">
        <f>SUM(Z29:Z32)</f>
        <v>6</v>
      </c>
      <c r="AA33" s="89">
        <f>SUM(AA29:AA32)</f>
        <v>7</v>
      </c>
      <c r="AB33" s="89">
        <f>SUM(AB29:AB32)</f>
        <v>11</v>
      </c>
      <c r="AC33" s="89">
        <f>SUM(AC29:AC32)</f>
        <v>15</v>
      </c>
      <c r="AD33" s="89">
        <f>SUM(AD29:AD32)</f>
        <v>24</v>
      </c>
      <c r="AE33" s="68"/>
      <c r="AF33" s="68"/>
      <c r="AG33" s="68"/>
      <c r="AH33" s="68"/>
      <c r="AI33" s="68"/>
      <c r="AJ33" s="68"/>
      <c r="AK33" s="68"/>
      <c r="AL33" s="68"/>
      <c r="AM33" s="68"/>
      <c r="AN33" s="89" t="e">
        <f>SUM(S33:AM33)</f>
        <v>#REF!</v>
      </c>
    </row>
    <row r="34" spans="1:40" ht="12.75" customHeight="1" x14ac:dyDescent="0.2">
      <c r="A34" s="77">
        <v>29</v>
      </c>
      <c r="B34" s="273" t="s">
        <v>17</v>
      </c>
      <c r="C34" s="77" t="s">
        <v>57</v>
      </c>
      <c r="D34" s="80" t="s">
        <v>18</v>
      </c>
      <c r="E34" s="80">
        <v>15</v>
      </c>
      <c r="F34" s="79"/>
      <c r="G34" s="79"/>
      <c r="H34" s="79"/>
      <c r="I34" s="79"/>
      <c r="J34" s="79"/>
      <c r="K34" s="80" t="e">
        <f>'situatie centralizata'!#REF!</f>
        <v>#REF!</v>
      </c>
      <c r="L34" s="80" t="e">
        <f>'situatie centralizata'!#REF!</f>
        <v>#REF!</v>
      </c>
      <c r="M34" s="80" t="e">
        <f>'situatie centralizata'!#REF!</f>
        <v>#REF!</v>
      </c>
      <c r="N34" s="80" t="e">
        <f>'situatie centralizata'!#REF!</f>
        <v>#REF!</v>
      </c>
      <c r="O34" s="80" t="e">
        <f>'situatie centralizata'!#REF!</f>
        <v>#REF!</v>
      </c>
      <c r="P34" s="80"/>
      <c r="Q34" s="80"/>
      <c r="R34" s="80"/>
      <c r="S34" s="80">
        <v>7</v>
      </c>
      <c r="T34" s="80">
        <f>'situatie centralizata'!AF34</f>
        <v>5</v>
      </c>
      <c r="U34" s="80">
        <v>15</v>
      </c>
      <c r="V34" s="80">
        <v>21</v>
      </c>
      <c r="W34" s="80">
        <v>15</v>
      </c>
      <c r="X34" s="80" t="s">
        <v>18</v>
      </c>
      <c r="Y34" s="80" t="s">
        <v>18</v>
      </c>
      <c r="Z34" s="80">
        <v>12</v>
      </c>
      <c r="AA34" s="80">
        <v>6</v>
      </c>
      <c r="AB34" s="80">
        <v>3</v>
      </c>
      <c r="AC34" s="80">
        <v>5</v>
      </c>
      <c r="AD34" s="80">
        <v>4</v>
      </c>
      <c r="AE34" s="80"/>
      <c r="AF34" s="80"/>
      <c r="AG34" s="80"/>
      <c r="AH34" s="80"/>
      <c r="AI34" s="80"/>
      <c r="AJ34" s="80"/>
      <c r="AK34" s="80"/>
      <c r="AL34" s="80"/>
      <c r="AM34" s="80"/>
      <c r="AN34" s="80">
        <f t="shared" si="2"/>
        <v>93</v>
      </c>
    </row>
    <row r="35" spans="1:40" x14ac:dyDescent="0.2">
      <c r="A35" s="77">
        <v>30</v>
      </c>
      <c r="B35" s="274"/>
      <c r="C35" s="77" t="s">
        <v>74</v>
      </c>
      <c r="D35" s="80" t="s">
        <v>18</v>
      </c>
      <c r="E35" s="80">
        <v>15</v>
      </c>
      <c r="F35" s="81"/>
      <c r="G35" s="81"/>
      <c r="H35" s="81"/>
      <c r="I35" s="81"/>
      <c r="J35" s="81"/>
      <c r="K35" s="80" t="e">
        <f>'situatie centralizata'!#REF!</f>
        <v>#REF!</v>
      </c>
      <c r="L35" s="80" t="e">
        <f>'situatie centralizata'!#REF!</f>
        <v>#REF!</v>
      </c>
      <c r="M35" s="80" t="e">
        <f>'situatie centralizata'!#REF!</f>
        <v>#REF!</v>
      </c>
      <c r="N35" s="80" t="e">
        <f>'situatie centralizata'!#REF!</f>
        <v>#REF!</v>
      </c>
      <c r="O35" s="80" t="e">
        <f>'situatie centralizata'!#REF!</f>
        <v>#REF!</v>
      </c>
      <c r="P35" s="80"/>
      <c r="Q35" s="80"/>
      <c r="R35" s="80"/>
      <c r="S35" s="80">
        <v>3</v>
      </c>
      <c r="T35" s="80" t="e">
        <f>'situatie centralizata'!#REF!</f>
        <v>#REF!</v>
      </c>
      <c r="U35" s="80">
        <v>15</v>
      </c>
      <c r="V35" s="80">
        <v>11</v>
      </c>
      <c r="W35" s="80">
        <v>5</v>
      </c>
      <c r="X35" s="80" t="s">
        <v>18</v>
      </c>
      <c r="Y35" s="80" t="s">
        <v>18</v>
      </c>
      <c r="Z35" s="80">
        <v>4</v>
      </c>
      <c r="AA35" s="80">
        <v>5</v>
      </c>
      <c r="AB35" s="80">
        <v>4</v>
      </c>
      <c r="AC35" s="80">
        <v>6</v>
      </c>
      <c r="AD35" s="80">
        <v>4</v>
      </c>
      <c r="AE35" s="80"/>
      <c r="AF35" s="80"/>
      <c r="AG35" s="80"/>
      <c r="AH35" s="80"/>
      <c r="AI35" s="80"/>
      <c r="AJ35" s="80"/>
      <c r="AK35" s="80"/>
      <c r="AL35" s="80"/>
      <c r="AM35" s="80"/>
      <c r="AN35" s="80" t="e">
        <f t="shared" si="2"/>
        <v>#REF!</v>
      </c>
    </row>
    <row r="36" spans="1:40" x14ac:dyDescent="0.2">
      <c r="A36" s="77">
        <v>31</v>
      </c>
      <c r="B36" s="274"/>
      <c r="C36" s="77" t="s">
        <v>59</v>
      </c>
      <c r="D36" s="80" t="s">
        <v>18</v>
      </c>
      <c r="E36" s="80">
        <v>10</v>
      </c>
      <c r="F36" s="81"/>
      <c r="G36" s="81"/>
      <c r="H36" s="81"/>
      <c r="I36" s="81"/>
      <c r="J36" s="81"/>
      <c r="K36" s="80" t="e">
        <f>'situatie centralizata'!#REF!</f>
        <v>#REF!</v>
      </c>
      <c r="L36" s="80" t="e">
        <f>'situatie centralizata'!#REF!</f>
        <v>#REF!</v>
      </c>
      <c r="M36" s="80" t="e">
        <f>'situatie centralizata'!#REF!</f>
        <v>#REF!</v>
      </c>
      <c r="N36" s="80" t="e">
        <f>'situatie centralizata'!#REF!</f>
        <v>#REF!</v>
      </c>
      <c r="O36" s="80" t="e">
        <f>'situatie centralizata'!#REF!</f>
        <v>#REF!</v>
      </c>
      <c r="P36" s="80"/>
      <c r="Q36" s="80"/>
      <c r="R36" s="80"/>
      <c r="S36" s="80">
        <v>3</v>
      </c>
      <c r="T36" s="80" t="e">
        <f>'situatie centralizata'!#REF!</f>
        <v>#REF!</v>
      </c>
      <c r="U36" s="80">
        <v>8</v>
      </c>
      <c r="V36" s="80">
        <v>12</v>
      </c>
      <c r="W36" s="80">
        <v>6</v>
      </c>
      <c r="X36" s="80" t="s">
        <v>18</v>
      </c>
      <c r="Y36" s="80" t="s">
        <v>18</v>
      </c>
      <c r="Z36" s="80">
        <v>10</v>
      </c>
      <c r="AA36" s="80">
        <v>1</v>
      </c>
      <c r="AB36" s="80">
        <v>5</v>
      </c>
      <c r="AC36" s="80">
        <v>6</v>
      </c>
      <c r="AD36" s="80">
        <v>4</v>
      </c>
      <c r="AE36" s="80"/>
      <c r="AF36" s="80"/>
      <c r="AG36" s="80"/>
      <c r="AH36" s="80"/>
      <c r="AI36" s="80"/>
      <c r="AJ36" s="80"/>
      <c r="AK36" s="80"/>
      <c r="AL36" s="80"/>
      <c r="AM36" s="80"/>
      <c r="AN36" s="80" t="e">
        <f t="shared" si="2"/>
        <v>#REF!</v>
      </c>
    </row>
    <row r="37" spans="1:40" ht="13.5" customHeight="1" x14ac:dyDescent="0.2">
      <c r="A37" s="77"/>
      <c r="B37" s="275"/>
      <c r="C37" s="77"/>
      <c r="D37" s="80"/>
      <c r="E37" s="100">
        <f>SUM(E34:E36)</f>
        <v>40</v>
      </c>
      <c r="F37" s="81"/>
      <c r="G37" s="81"/>
      <c r="H37" s="81"/>
      <c r="I37" s="81"/>
      <c r="J37" s="81"/>
      <c r="K37" s="80" t="e">
        <f>'situatie centralizata'!#REF!</f>
        <v>#REF!</v>
      </c>
      <c r="L37" s="80" t="e">
        <f>'situatie centralizata'!#REF!</f>
        <v>#REF!</v>
      </c>
      <c r="M37" s="80" t="e">
        <f>'situatie centralizata'!#REF!</f>
        <v>#REF!</v>
      </c>
      <c r="N37" s="80" t="e">
        <f>'situatie centralizata'!#REF!</f>
        <v>#REF!</v>
      </c>
      <c r="O37" s="80" t="e">
        <f>'situatie centralizata'!#REF!</f>
        <v>#REF!</v>
      </c>
      <c r="P37" s="80"/>
      <c r="Q37" s="80"/>
      <c r="R37" s="80"/>
      <c r="S37" s="100">
        <f>SUM(S34:S36)</f>
        <v>13</v>
      </c>
      <c r="T37" s="88" t="e">
        <f>SUM(T34:T36)</f>
        <v>#REF!</v>
      </c>
      <c r="U37" s="88">
        <f>SUM(U34:U36)</f>
        <v>38</v>
      </c>
      <c r="V37" s="88">
        <f>SUM(V34:V36)</f>
        <v>44</v>
      </c>
      <c r="W37" s="88">
        <f>SUM(W34:W36)</f>
        <v>26</v>
      </c>
      <c r="X37" s="80" t="s">
        <v>18</v>
      </c>
      <c r="Y37" s="80" t="s">
        <v>18</v>
      </c>
      <c r="Z37" s="88">
        <f>SUM(Z34:Z36)</f>
        <v>26</v>
      </c>
      <c r="AA37" s="88">
        <f>SUM(AA34:AA36)</f>
        <v>12</v>
      </c>
      <c r="AB37" s="88">
        <f>SUM(AB34:AB36)</f>
        <v>12</v>
      </c>
      <c r="AC37" s="88">
        <f>SUM(AC34:AC36)</f>
        <v>17</v>
      </c>
      <c r="AD37" s="88">
        <f>SUM(AD34:AD36)</f>
        <v>12</v>
      </c>
      <c r="AE37" s="80"/>
      <c r="AF37" s="80"/>
      <c r="AG37" s="80"/>
      <c r="AH37" s="80"/>
      <c r="AI37" s="80"/>
      <c r="AJ37" s="80"/>
      <c r="AK37" s="80"/>
      <c r="AL37" s="80"/>
      <c r="AM37" s="80"/>
      <c r="AN37" s="88" t="e">
        <f>SUM(S37:AM37)</f>
        <v>#REF!</v>
      </c>
    </row>
    <row r="38" spans="1:40" x14ac:dyDescent="0.2">
      <c r="A38" s="87">
        <v>33</v>
      </c>
      <c r="B38" s="67" t="s">
        <v>28</v>
      </c>
      <c r="C38" s="87" t="s">
        <v>63</v>
      </c>
      <c r="D38" s="67" t="s">
        <v>18</v>
      </c>
      <c r="E38" s="101">
        <v>10</v>
      </c>
      <c r="F38" s="67"/>
      <c r="G38" s="67"/>
      <c r="H38" s="67"/>
      <c r="I38" s="67"/>
      <c r="J38" s="67"/>
      <c r="K38" s="67" t="e">
        <f>'situatie centralizata'!#REF!</f>
        <v>#REF!</v>
      </c>
      <c r="L38" s="67" t="e">
        <f>'situatie centralizata'!#REF!</f>
        <v>#REF!</v>
      </c>
      <c r="M38" s="67" t="e">
        <f>'situatie centralizata'!#REF!</f>
        <v>#REF!</v>
      </c>
      <c r="N38" s="67" t="e">
        <f>'situatie centralizata'!#REF!</f>
        <v>#REF!</v>
      </c>
      <c r="O38" s="67" t="e">
        <f>'situatie centralizata'!#REF!</f>
        <v>#REF!</v>
      </c>
      <c r="P38" s="101">
        <v>0</v>
      </c>
      <c r="Q38" s="101">
        <v>0</v>
      </c>
      <c r="R38" s="101">
        <v>1</v>
      </c>
      <c r="S38" s="101" t="e">
        <f>'situatie centralizata'!#REF!</f>
        <v>#REF!</v>
      </c>
      <c r="T38" s="101" t="e">
        <f>'situatie centralizata'!#REF!</f>
        <v>#REF!</v>
      </c>
      <c r="U38" s="101">
        <v>5</v>
      </c>
      <c r="V38" s="101">
        <v>2</v>
      </c>
      <c r="W38" s="101">
        <v>5</v>
      </c>
      <c r="X38" s="101" t="s">
        <v>18</v>
      </c>
      <c r="Y38" s="101" t="s">
        <v>18</v>
      </c>
      <c r="Z38" s="101">
        <v>7</v>
      </c>
      <c r="AA38" s="101">
        <v>8</v>
      </c>
      <c r="AB38" s="101">
        <v>1</v>
      </c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 t="e">
        <f>SUM(P38:AM38)</f>
        <v>#REF!</v>
      </c>
    </row>
    <row r="39" spans="1:40" ht="15.75" customHeight="1" x14ac:dyDescent="0.2">
      <c r="A39" s="64"/>
      <c r="B39" s="87"/>
      <c r="C39" s="64"/>
      <c r="D39" s="68"/>
      <c r="E39" s="102"/>
      <c r="F39" s="68"/>
      <c r="G39" s="68"/>
      <c r="H39" s="68"/>
      <c r="I39" s="68"/>
      <c r="J39" s="68"/>
      <c r="K39" s="68" t="e">
        <f>'situatie centralizata'!#REF!</f>
        <v>#REF!</v>
      </c>
      <c r="L39" s="68" t="e">
        <f>'situatie centralizata'!#REF!</f>
        <v>#REF!</v>
      </c>
      <c r="M39" s="68" t="e">
        <f>'situatie centralizata'!#REF!</f>
        <v>#REF!</v>
      </c>
      <c r="N39" s="68" t="e">
        <f>'situatie centralizata'!#REF!</f>
        <v>#REF!</v>
      </c>
      <c r="O39" s="68" t="e">
        <f>'situatie centralizata'!#REF!</f>
        <v>#REF!</v>
      </c>
      <c r="P39" s="89"/>
      <c r="Q39" s="89"/>
      <c r="R39" s="89"/>
      <c r="S39" s="89"/>
      <c r="T39" s="89"/>
      <c r="U39" s="101"/>
      <c r="V39" s="101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101"/>
    </row>
    <row r="40" spans="1:40" x14ac:dyDescent="0.2">
      <c r="A40" s="9"/>
      <c r="B40" s="10" t="s">
        <v>24</v>
      </c>
      <c r="C40" s="10"/>
      <c r="D40" s="10"/>
      <c r="E40" s="45" t="e">
        <f>E15+E23+E28+E37+E33+E38</f>
        <v>#REF!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1" t="e">
        <f>'situatie centralizata'!#REF!</f>
        <v>#REF!</v>
      </c>
      <c r="L40" s="11" t="e">
        <f>'situatie centralizata'!#REF!</f>
        <v>#REF!</v>
      </c>
      <c r="M40" s="11" t="e">
        <f>'situatie centralizata'!#REF!</f>
        <v>#REF!</v>
      </c>
      <c r="N40" s="11" t="e">
        <f>'situatie centralizata'!#REF!</f>
        <v>#REF!</v>
      </c>
      <c r="O40" s="11" t="e">
        <f>'situatie centralizata'!#REF!</f>
        <v>#REF!</v>
      </c>
      <c r="P40" s="11">
        <v>0</v>
      </c>
      <c r="Q40" s="11">
        <v>0</v>
      </c>
      <c r="R40" s="98">
        <v>1</v>
      </c>
      <c r="S40" s="46" t="e">
        <f>S38+S37+S33+S28+S23+S15</f>
        <v>#REF!</v>
      </c>
      <c r="T40" s="98" t="e">
        <f>T38+T37+T33+T28+T23+T15</f>
        <v>#REF!</v>
      </c>
      <c r="U40" s="98">
        <f>U38+U37+U33+U28+U23+U15</f>
        <v>135</v>
      </c>
      <c r="V40" s="98">
        <f>V38+V37+V33+V28+V23+V15</f>
        <v>148</v>
      </c>
      <c r="W40" s="98">
        <f>W38+W37+W33+W28+W23+W15</f>
        <v>109</v>
      </c>
      <c r="X40" s="98">
        <f>X15+X28+X33</f>
        <v>4</v>
      </c>
      <c r="Y40" s="11">
        <f>SUM(Y6:Y39)</f>
        <v>0</v>
      </c>
      <c r="Z40" s="98">
        <f>Z38+Z37+Z33+Z28+Z23+Z15</f>
        <v>85</v>
      </c>
      <c r="AA40" s="103">
        <f>AA38+AA37+AA33+AA28+AA23+AA15</f>
        <v>85</v>
      </c>
      <c r="AB40" s="98">
        <f>AB38+AB37+AB33+AB28+AB23+AB15</f>
        <v>97</v>
      </c>
      <c r="AC40" s="98">
        <f>AC37+AC33+AC28+AC23+AC15</f>
        <v>79</v>
      </c>
      <c r="AD40" s="98">
        <f>AD37+AD33+AD28+AD23+AD15</f>
        <v>71</v>
      </c>
      <c r="AE40" s="98">
        <f>AE28</f>
        <v>2</v>
      </c>
      <c r="AF40" s="98">
        <f>SUM(AF6:AF39)</f>
        <v>0</v>
      </c>
      <c r="AG40" s="98">
        <f t="shared" ref="AG40:AM40" si="5">AG28+AG15</f>
        <v>27</v>
      </c>
      <c r="AH40" s="98">
        <f t="shared" si="5"/>
        <v>31</v>
      </c>
      <c r="AI40" s="98">
        <f t="shared" si="5"/>
        <v>17</v>
      </c>
      <c r="AJ40" s="98">
        <f t="shared" si="5"/>
        <v>19</v>
      </c>
      <c r="AK40" s="98">
        <f t="shared" si="5"/>
        <v>23</v>
      </c>
      <c r="AL40" s="98">
        <f t="shared" si="5"/>
        <v>0</v>
      </c>
      <c r="AM40" s="98">
        <f t="shared" si="5"/>
        <v>0</v>
      </c>
      <c r="AN40" s="103" t="e">
        <f>SUM(P40:AM40)</f>
        <v>#REF!</v>
      </c>
    </row>
    <row r="69" spans="2:43" ht="15" x14ac:dyDescent="0.2"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</row>
    <row r="75" spans="2:43" ht="15" x14ac:dyDescent="0.2">
      <c r="B75" s="251" t="s">
        <v>88</v>
      </c>
      <c r="C75" s="251"/>
      <c r="D75" s="251"/>
      <c r="E75" s="251"/>
      <c r="F75" s="251"/>
      <c r="G75" s="251"/>
      <c r="H75" s="251"/>
      <c r="I75" s="251"/>
      <c r="J75" s="251"/>
      <c r="K75" s="251"/>
      <c r="L75" s="251"/>
      <c r="M75" s="251"/>
      <c r="N75" s="251"/>
      <c r="O75" s="251"/>
      <c r="P75" s="251"/>
      <c r="Q75" s="251"/>
      <c r="R75" s="251"/>
      <c r="S75" s="251"/>
      <c r="T75" s="251"/>
      <c r="U75" s="251"/>
      <c r="V75" s="251"/>
      <c r="W75" s="251"/>
    </row>
  </sheetData>
  <mergeCells count="10">
    <mergeCell ref="A4:A5"/>
    <mergeCell ref="B4:B5"/>
    <mergeCell ref="B75:W75"/>
    <mergeCell ref="C4:C5"/>
    <mergeCell ref="D4:D5"/>
    <mergeCell ref="B16:B23"/>
    <mergeCell ref="B6:B15"/>
    <mergeCell ref="B24:B28"/>
    <mergeCell ref="B29:B33"/>
    <mergeCell ref="B34:B37"/>
  </mergeCells>
  <phoneticPr fontId="5" type="noConversion"/>
  <pageMargins left="0.75" right="0.75" top="1" bottom="1" header="0.5" footer="0.5"/>
  <pageSetup scale="95" orientation="landscape" horizontalDpi="1200" verticalDpi="1200" r:id="rId1"/>
  <headerFooter alignWithMargins="0"/>
  <colBreaks count="1" manualBreakCount="1">
    <brk id="2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"/>
  <sheetViews>
    <sheetView zoomScaleNormal="100" workbookViewId="0">
      <selection activeCell="AJ12" sqref="AJ12"/>
    </sheetView>
  </sheetViews>
  <sheetFormatPr defaultRowHeight="12.75" x14ac:dyDescent="0.2"/>
  <cols>
    <col min="3" max="11" width="2" bestFit="1" customWidth="1"/>
    <col min="12" max="13" width="3" bestFit="1" customWidth="1"/>
    <col min="14" max="19" width="4" bestFit="1" customWidth="1"/>
    <col min="20" max="21" width="3" bestFit="1" customWidth="1"/>
    <col min="22" max="24" width="4" bestFit="1" customWidth="1"/>
    <col min="25" max="25" width="3" bestFit="1" customWidth="1"/>
    <col min="26" max="26" width="4.42578125" customWidth="1"/>
    <col min="27" max="28" width="3" bestFit="1" customWidth="1"/>
    <col min="29" max="29" width="4.140625" customWidth="1"/>
    <col min="30" max="30" width="3" bestFit="1" customWidth="1"/>
    <col min="31" max="31" width="3.5703125" customWidth="1"/>
    <col min="32" max="33" width="3" hidden="1" customWidth="1"/>
    <col min="34" max="34" width="5.7109375" customWidth="1"/>
  </cols>
  <sheetData>
    <row r="1" spans="1:35" x14ac:dyDescent="0.2">
      <c r="A1" t="s">
        <v>43</v>
      </c>
    </row>
    <row r="3" spans="1:35" x14ac:dyDescent="0.2">
      <c r="B3" s="276" t="s">
        <v>83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5"/>
      <c r="AH3" s="25"/>
      <c r="AI3" s="25"/>
    </row>
    <row r="5" spans="1:35" x14ac:dyDescent="0.2">
      <c r="A5" s="23"/>
      <c r="B5" s="24" t="s">
        <v>30</v>
      </c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3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3">
        <v>21</v>
      </c>
      <c r="X5" s="23">
        <v>22</v>
      </c>
      <c r="Y5" s="23">
        <v>23</v>
      </c>
      <c r="Z5" s="23">
        <v>24</v>
      </c>
      <c r="AA5" s="23">
        <v>25</v>
      </c>
      <c r="AB5" s="23">
        <v>26</v>
      </c>
      <c r="AC5" s="23">
        <v>27</v>
      </c>
      <c r="AD5" s="23">
        <v>28</v>
      </c>
      <c r="AE5" s="23">
        <v>29</v>
      </c>
      <c r="AF5" s="23">
        <v>30</v>
      </c>
      <c r="AG5" s="23">
        <v>31</v>
      </c>
      <c r="AH5" s="26" t="s">
        <v>22</v>
      </c>
    </row>
    <row r="6" spans="1:35" x14ac:dyDescent="0.2">
      <c r="A6" s="24" t="s">
        <v>31</v>
      </c>
      <c r="B6" s="23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1</v>
      </c>
      <c r="I6" s="23" t="e">
        <f>SUM('situatie centralizata'!#REF!)</f>
        <v>#REF!</v>
      </c>
      <c r="J6" s="23">
        <v>1</v>
      </c>
      <c r="K6" s="23" t="e">
        <f>SUM('situatie centralizata'!#REF!)</f>
        <v>#REF!</v>
      </c>
      <c r="L6" s="23" t="e">
        <f>SUM('situatie centralizata'!#REF!)</f>
        <v>#REF!</v>
      </c>
      <c r="M6" s="23">
        <f>SUM('situatie centralizata'!AA38:AE38)</f>
        <v>49</v>
      </c>
      <c r="N6" s="23">
        <f>SUM('situatie centralizata'!AF38:AJ38)</f>
        <v>81</v>
      </c>
      <c r="O6" s="23">
        <v>141</v>
      </c>
      <c r="P6" s="23">
        <v>158</v>
      </c>
      <c r="Q6" s="23">
        <v>117</v>
      </c>
      <c r="R6" s="23">
        <v>4</v>
      </c>
      <c r="S6" s="64" t="s">
        <v>18</v>
      </c>
      <c r="T6" s="23">
        <v>94</v>
      </c>
      <c r="U6" s="23">
        <v>94</v>
      </c>
      <c r="V6" s="23">
        <v>114</v>
      </c>
      <c r="W6" s="23">
        <v>107</v>
      </c>
      <c r="X6" s="23">
        <v>100</v>
      </c>
      <c r="Y6" s="23">
        <v>2</v>
      </c>
      <c r="Z6" s="72" t="s">
        <v>18</v>
      </c>
      <c r="AA6" s="23">
        <v>28</v>
      </c>
      <c r="AB6" s="23">
        <v>38</v>
      </c>
      <c r="AC6" s="23">
        <v>17</v>
      </c>
      <c r="AD6" s="23">
        <v>19</v>
      </c>
      <c r="AE6" s="23">
        <v>23</v>
      </c>
      <c r="AF6" s="23"/>
      <c r="AG6" s="23"/>
      <c r="AH6" s="23" t="e">
        <f>SUM(C6:AG6)</f>
        <v>#REF!</v>
      </c>
    </row>
  </sheetData>
  <mergeCells count="1">
    <mergeCell ref="B3:AF3"/>
  </mergeCells>
  <phoneticPr fontId="5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D41"/>
  <sheetViews>
    <sheetView tabSelected="1" zoomScale="130" zoomScaleNormal="130" zoomScaleSheetLayoutView="100" workbookViewId="0">
      <pane xSplit="11" ySplit="6" topLeftCell="BS7" activePane="bottomRight" state="frozen"/>
      <selection pane="topRight" activeCell="I1" sqref="I1"/>
      <selection pane="bottomLeft" activeCell="A8" sqref="A8"/>
      <selection pane="bottomRight" activeCell="CW22" sqref="CW22"/>
    </sheetView>
  </sheetViews>
  <sheetFormatPr defaultColWidth="9.140625" defaultRowHeight="11.25" x14ac:dyDescent="0.2"/>
  <cols>
    <col min="1" max="1" width="3.42578125" style="143" customWidth="1"/>
    <col min="2" max="2" width="9.42578125" style="143" customWidth="1"/>
    <col min="3" max="3" width="18.28515625" style="143" customWidth="1"/>
    <col min="4" max="4" width="46.85546875" style="143" customWidth="1"/>
    <col min="5" max="5" width="4.42578125" style="143" bestFit="1" customWidth="1"/>
    <col min="6" max="6" width="3.5703125" style="143" bestFit="1" customWidth="1"/>
    <col min="7" max="7" width="1.85546875" style="143" bestFit="1" customWidth="1"/>
    <col min="8" max="8" width="1.85546875" style="143" customWidth="1"/>
    <col min="9" max="10" width="2.7109375" style="143" bestFit="1" customWidth="1"/>
    <col min="11" max="11" width="4.42578125" style="143" bestFit="1" customWidth="1"/>
    <col min="12" max="14" width="1.85546875" style="143" customWidth="1"/>
    <col min="15" max="15" width="2.140625" style="143" customWidth="1"/>
    <col min="16" max="16" width="2.28515625" style="143" customWidth="1"/>
    <col min="17" max="17" width="2.7109375" style="143" bestFit="1" customWidth="1"/>
    <col min="18" max="19" width="1.85546875" style="143" customWidth="1"/>
    <col min="20" max="20" width="2.140625" style="143" customWidth="1"/>
    <col min="21" max="21" width="2.28515625" style="143" customWidth="1"/>
    <col min="22" max="22" width="2.42578125" style="143" customWidth="1"/>
    <col min="23" max="24" width="1.85546875" style="143" customWidth="1"/>
    <col min="25" max="25" width="2.140625" style="143" customWidth="1"/>
    <col min="26" max="26" width="2.28515625" style="143" customWidth="1"/>
    <col min="27" max="27" width="2.7109375" style="143" bestFit="1" customWidth="1"/>
    <col min="28" max="29" width="1.85546875" style="143" customWidth="1"/>
    <col min="30" max="30" width="2.140625" style="143" customWidth="1"/>
    <col min="31" max="31" width="2.28515625" style="143" customWidth="1"/>
    <col min="32" max="32" width="2.7109375" style="143" bestFit="1" customWidth="1"/>
    <col min="33" max="34" width="1.85546875" style="143" customWidth="1"/>
    <col min="35" max="35" width="2.140625" style="143" customWidth="1"/>
    <col min="36" max="36" width="2.28515625" style="143" customWidth="1"/>
    <col min="37" max="37" width="2.42578125" style="143" customWidth="1"/>
    <col min="38" max="39" width="1.85546875" style="143" customWidth="1"/>
    <col min="40" max="40" width="2.140625" style="143" customWidth="1"/>
    <col min="41" max="41" width="2.28515625" style="143" customWidth="1"/>
    <col min="42" max="42" width="2" style="143" customWidth="1"/>
    <col min="43" max="44" width="1.85546875" style="143" customWidth="1"/>
    <col min="45" max="45" width="2.140625" style="143" customWidth="1"/>
    <col min="46" max="46" width="2.28515625" style="143" customWidth="1"/>
    <col min="47" max="47" width="3.5703125" style="143" bestFit="1" customWidth="1"/>
    <col min="48" max="49" width="1.85546875" style="143" customWidth="1"/>
    <col min="50" max="50" width="2.140625" style="143" customWidth="1"/>
    <col min="51" max="51" width="2.28515625" style="143" customWidth="1"/>
    <col min="52" max="52" width="3.5703125" style="143" bestFit="1" customWidth="1"/>
    <col min="53" max="54" width="1.85546875" style="143" customWidth="1"/>
    <col min="55" max="55" width="2.140625" style="143" customWidth="1"/>
    <col min="56" max="56" width="2.28515625" style="143" customWidth="1"/>
    <col min="57" max="57" width="3.5703125" style="143" bestFit="1" customWidth="1"/>
    <col min="58" max="59" width="1.85546875" style="143" customWidth="1"/>
    <col min="60" max="60" width="2.140625" style="143" customWidth="1"/>
    <col min="61" max="61" width="2.28515625" style="143" customWidth="1"/>
    <col min="62" max="62" width="3.5703125" style="143" bestFit="1" customWidth="1"/>
    <col min="63" max="64" width="1.85546875" style="143" customWidth="1"/>
    <col min="65" max="65" width="2.140625" style="143" customWidth="1"/>
    <col min="66" max="66" width="2.28515625" style="143" customWidth="1"/>
    <col min="67" max="67" width="3.5703125" style="143" bestFit="1" customWidth="1"/>
    <col min="68" max="69" width="1.85546875" style="143" customWidth="1"/>
    <col min="70" max="70" width="2.140625" style="143" customWidth="1"/>
    <col min="71" max="71" width="2.28515625" style="143" customWidth="1"/>
    <col min="72" max="72" width="3.5703125" style="143" bestFit="1" customWidth="1"/>
    <col min="73" max="74" width="1.85546875" style="143" customWidth="1"/>
    <col min="75" max="75" width="2.140625" style="143" customWidth="1"/>
    <col min="76" max="76" width="2.28515625" style="143" customWidth="1"/>
    <col min="77" max="77" width="2" style="143" customWidth="1"/>
    <col min="78" max="79" width="1.85546875" style="143" customWidth="1"/>
    <col min="80" max="80" width="2.140625" style="143" customWidth="1"/>
    <col min="81" max="81" width="2.28515625" style="143" customWidth="1"/>
    <col min="82" max="82" width="3.5703125" style="143" customWidth="1"/>
    <col min="83" max="84" width="1.85546875" style="143" customWidth="1"/>
    <col min="85" max="85" width="2.140625" style="143" customWidth="1"/>
    <col min="86" max="86" width="2.28515625" style="143" customWidth="1"/>
    <col min="87" max="87" width="3.5703125" style="143" customWidth="1"/>
    <col min="88" max="89" width="1.85546875" style="143" customWidth="1"/>
    <col min="90" max="90" width="2.140625" style="143" customWidth="1"/>
    <col min="91" max="91" width="2.28515625" style="143" customWidth="1"/>
    <col min="92" max="92" width="3.5703125" style="143" customWidth="1"/>
    <col min="93" max="94" width="1.85546875" style="143" customWidth="1"/>
    <col min="95" max="95" width="2.140625" style="143" customWidth="1"/>
    <col min="96" max="96" width="2.28515625" style="143" customWidth="1"/>
    <col min="97" max="97" width="2.85546875" style="143" customWidth="1"/>
    <col min="98" max="99" width="1.85546875" style="143" customWidth="1"/>
    <col min="100" max="100" width="2.140625" style="143" customWidth="1"/>
    <col min="101" max="101" width="2.28515625" style="143" customWidth="1"/>
    <col min="102" max="102" width="3.5703125" style="143" customWidth="1"/>
    <col min="103" max="104" width="1.85546875" style="143" customWidth="1"/>
    <col min="105" max="106" width="2.7109375" style="143" customWidth="1"/>
    <col min="107" max="107" width="6.140625" style="143" customWidth="1"/>
    <col min="108" max="108" width="0.140625" style="143" customWidth="1"/>
    <col min="109" max="109" width="9.140625" style="143" customWidth="1"/>
    <col min="110" max="16384" width="9.140625" style="143"/>
  </cols>
  <sheetData>
    <row r="1" spans="1:108" x14ac:dyDescent="0.2">
      <c r="A1" s="143" t="s">
        <v>43</v>
      </c>
      <c r="F1" s="277"/>
      <c r="G1" s="277"/>
      <c r="H1" s="277"/>
      <c r="I1" s="278"/>
      <c r="J1" s="278"/>
      <c r="K1" s="278"/>
    </row>
    <row r="2" spans="1:108" x14ac:dyDescent="0.2">
      <c r="A2" s="143" t="s">
        <v>107</v>
      </c>
      <c r="F2" s="183"/>
      <c r="G2" s="183"/>
      <c r="H2" s="247"/>
      <c r="I2" s="184"/>
      <c r="J2" s="184"/>
      <c r="K2" s="184"/>
    </row>
    <row r="4" spans="1:108" x14ac:dyDescent="0.2">
      <c r="A4" s="227" t="s">
        <v>131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144" t="s">
        <v>106</v>
      </c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</row>
    <row r="5" spans="1:108" x14ac:dyDescent="0.2">
      <c r="A5" s="295" t="s">
        <v>0</v>
      </c>
      <c r="B5" s="297" t="s">
        <v>1</v>
      </c>
      <c r="C5" s="297" t="s">
        <v>77</v>
      </c>
      <c r="D5" s="283" t="s">
        <v>140</v>
      </c>
      <c r="E5" s="302" t="s">
        <v>103</v>
      </c>
      <c r="F5" s="303" t="s">
        <v>3</v>
      </c>
      <c r="G5" s="303"/>
      <c r="H5" s="303"/>
      <c r="I5" s="303"/>
      <c r="J5" s="303"/>
      <c r="K5" s="304"/>
      <c r="L5" s="279">
        <v>45481</v>
      </c>
      <c r="M5" s="280"/>
      <c r="N5" s="280"/>
      <c r="O5" s="281"/>
      <c r="P5" s="282"/>
      <c r="Q5" s="279" t="s">
        <v>114</v>
      </c>
      <c r="R5" s="280"/>
      <c r="S5" s="280"/>
      <c r="T5" s="281"/>
      <c r="U5" s="282"/>
      <c r="V5" s="279" t="s">
        <v>117</v>
      </c>
      <c r="W5" s="280"/>
      <c r="X5" s="280"/>
      <c r="Y5" s="281"/>
      <c r="Z5" s="282"/>
      <c r="AA5" s="279" t="s">
        <v>118</v>
      </c>
      <c r="AB5" s="280"/>
      <c r="AC5" s="280"/>
      <c r="AD5" s="281"/>
      <c r="AE5" s="282"/>
      <c r="AF5" s="279" t="s">
        <v>119</v>
      </c>
      <c r="AG5" s="280"/>
      <c r="AH5" s="280"/>
      <c r="AI5" s="281"/>
      <c r="AJ5" s="282"/>
      <c r="AK5" s="279" t="s">
        <v>120</v>
      </c>
      <c r="AL5" s="280"/>
      <c r="AM5" s="280"/>
      <c r="AN5" s="281"/>
      <c r="AO5" s="282"/>
      <c r="AP5" s="279">
        <v>45487</v>
      </c>
      <c r="AQ5" s="280"/>
      <c r="AR5" s="280"/>
      <c r="AS5" s="281"/>
      <c r="AT5" s="282"/>
      <c r="AU5" s="279" t="s">
        <v>121</v>
      </c>
      <c r="AV5" s="280"/>
      <c r="AW5" s="280"/>
      <c r="AX5" s="281"/>
      <c r="AY5" s="282"/>
      <c r="AZ5" s="279" t="s">
        <v>122</v>
      </c>
      <c r="BA5" s="280"/>
      <c r="BB5" s="280"/>
      <c r="BC5" s="281"/>
      <c r="BD5" s="282"/>
      <c r="BE5" s="279" t="s">
        <v>123</v>
      </c>
      <c r="BF5" s="280"/>
      <c r="BG5" s="280"/>
      <c r="BH5" s="281"/>
      <c r="BI5" s="282"/>
      <c r="BJ5" s="279" t="s">
        <v>124</v>
      </c>
      <c r="BK5" s="280"/>
      <c r="BL5" s="280"/>
      <c r="BM5" s="281"/>
      <c r="BN5" s="282"/>
      <c r="BO5" s="279" t="s">
        <v>125</v>
      </c>
      <c r="BP5" s="280"/>
      <c r="BQ5" s="280"/>
      <c r="BR5" s="281"/>
      <c r="BS5" s="282"/>
      <c r="BT5" s="279" t="s">
        <v>126</v>
      </c>
      <c r="BU5" s="280"/>
      <c r="BV5" s="280"/>
      <c r="BW5" s="281"/>
      <c r="BX5" s="282"/>
      <c r="BY5" s="279">
        <v>45494</v>
      </c>
      <c r="BZ5" s="280"/>
      <c r="CA5" s="280"/>
      <c r="CB5" s="281"/>
      <c r="CC5" s="282"/>
      <c r="CD5" s="279" t="s">
        <v>127</v>
      </c>
      <c r="CE5" s="280"/>
      <c r="CF5" s="280"/>
      <c r="CG5" s="281"/>
      <c r="CH5" s="282"/>
      <c r="CI5" s="279" t="s">
        <v>128</v>
      </c>
      <c r="CJ5" s="280"/>
      <c r="CK5" s="280"/>
      <c r="CL5" s="281"/>
      <c r="CM5" s="282"/>
      <c r="CN5" s="279" t="s">
        <v>129</v>
      </c>
      <c r="CO5" s="280"/>
      <c r="CP5" s="280"/>
      <c r="CQ5" s="281"/>
      <c r="CR5" s="282"/>
      <c r="CS5" s="279" t="s">
        <v>130</v>
      </c>
      <c r="CT5" s="280"/>
      <c r="CU5" s="280"/>
      <c r="CV5" s="281"/>
      <c r="CW5" s="282"/>
      <c r="CX5" s="279" t="s">
        <v>22</v>
      </c>
      <c r="CY5" s="280"/>
      <c r="CZ5" s="280"/>
      <c r="DA5" s="281"/>
      <c r="DB5" s="282"/>
      <c r="DC5" s="293" t="s">
        <v>111</v>
      </c>
      <c r="DD5" s="293" t="s">
        <v>110</v>
      </c>
    </row>
    <row r="6" spans="1:108" ht="24" customHeight="1" x14ac:dyDescent="0.2">
      <c r="A6" s="296"/>
      <c r="B6" s="298"/>
      <c r="C6" s="298"/>
      <c r="D6" s="286"/>
      <c r="E6" s="299"/>
      <c r="F6" s="189" t="s">
        <v>19</v>
      </c>
      <c r="G6" s="189" t="s">
        <v>105</v>
      </c>
      <c r="H6" s="189" t="s">
        <v>113</v>
      </c>
      <c r="I6" s="189" t="s">
        <v>97</v>
      </c>
      <c r="J6" s="190" t="s">
        <v>101</v>
      </c>
      <c r="K6" s="191" t="s">
        <v>20</v>
      </c>
      <c r="L6" s="155" t="s">
        <v>19</v>
      </c>
      <c r="M6" s="195" t="s">
        <v>105</v>
      </c>
      <c r="N6" s="195" t="s">
        <v>113</v>
      </c>
      <c r="O6" s="149" t="s">
        <v>97</v>
      </c>
      <c r="P6" s="156" t="s">
        <v>20</v>
      </c>
      <c r="Q6" s="155" t="s">
        <v>19</v>
      </c>
      <c r="R6" s="195" t="s">
        <v>105</v>
      </c>
      <c r="S6" s="195" t="s">
        <v>113</v>
      </c>
      <c r="T6" s="149" t="s">
        <v>97</v>
      </c>
      <c r="U6" s="156" t="s">
        <v>20</v>
      </c>
      <c r="V6" s="155" t="s">
        <v>19</v>
      </c>
      <c r="W6" s="195" t="s">
        <v>105</v>
      </c>
      <c r="X6" s="195" t="s">
        <v>113</v>
      </c>
      <c r="Y6" s="149" t="s">
        <v>97</v>
      </c>
      <c r="Z6" s="156" t="s">
        <v>20</v>
      </c>
      <c r="AA6" s="155" t="s">
        <v>19</v>
      </c>
      <c r="AB6" s="195" t="s">
        <v>105</v>
      </c>
      <c r="AC6" s="195" t="s">
        <v>113</v>
      </c>
      <c r="AD6" s="149" t="s">
        <v>97</v>
      </c>
      <c r="AE6" s="156" t="s">
        <v>20</v>
      </c>
      <c r="AF6" s="155" t="s">
        <v>19</v>
      </c>
      <c r="AG6" s="195" t="s">
        <v>105</v>
      </c>
      <c r="AH6" s="195" t="s">
        <v>113</v>
      </c>
      <c r="AI6" s="149" t="s">
        <v>97</v>
      </c>
      <c r="AJ6" s="156" t="s">
        <v>20</v>
      </c>
      <c r="AK6" s="155" t="s">
        <v>19</v>
      </c>
      <c r="AL6" s="195" t="s">
        <v>105</v>
      </c>
      <c r="AM6" s="195" t="s">
        <v>113</v>
      </c>
      <c r="AN6" s="149" t="s">
        <v>97</v>
      </c>
      <c r="AO6" s="156" t="s">
        <v>20</v>
      </c>
      <c r="AP6" s="155" t="s">
        <v>19</v>
      </c>
      <c r="AQ6" s="195" t="s">
        <v>105</v>
      </c>
      <c r="AR6" s="195" t="s">
        <v>113</v>
      </c>
      <c r="AS6" s="149" t="s">
        <v>97</v>
      </c>
      <c r="AT6" s="156" t="s">
        <v>20</v>
      </c>
      <c r="AU6" s="155" t="s">
        <v>19</v>
      </c>
      <c r="AV6" s="195" t="s">
        <v>105</v>
      </c>
      <c r="AW6" s="195" t="s">
        <v>113</v>
      </c>
      <c r="AX6" s="149" t="s">
        <v>97</v>
      </c>
      <c r="AY6" s="156" t="s">
        <v>20</v>
      </c>
      <c r="AZ6" s="155" t="s">
        <v>19</v>
      </c>
      <c r="BA6" s="195" t="s">
        <v>105</v>
      </c>
      <c r="BB6" s="195" t="s">
        <v>113</v>
      </c>
      <c r="BC6" s="149" t="s">
        <v>97</v>
      </c>
      <c r="BD6" s="156" t="s">
        <v>20</v>
      </c>
      <c r="BE6" s="155" t="s">
        <v>19</v>
      </c>
      <c r="BF6" s="195" t="s">
        <v>105</v>
      </c>
      <c r="BG6" s="195" t="s">
        <v>113</v>
      </c>
      <c r="BH6" s="149" t="s">
        <v>97</v>
      </c>
      <c r="BI6" s="156" t="s">
        <v>20</v>
      </c>
      <c r="BJ6" s="155" t="s">
        <v>19</v>
      </c>
      <c r="BK6" s="195" t="s">
        <v>105</v>
      </c>
      <c r="BL6" s="195" t="s">
        <v>113</v>
      </c>
      <c r="BM6" s="149" t="s">
        <v>97</v>
      </c>
      <c r="BN6" s="156" t="s">
        <v>20</v>
      </c>
      <c r="BO6" s="155" t="s">
        <v>19</v>
      </c>
      <c r="BP6" s="195" t="s">
        <v>105</v>
      </c>
      <c r="BQ6" s="195" t="s">
        <v>113</v>
      </c>
      <c r="BR6" s="149" t="s">
        <v>97</v>
      </c>
      <c r="BS6" s="156" t="s">
        <v>20</v>
      </c>
      <c r="BT6" s="155" t="s">
        <v>19</v>
      </c>
      <c r="BU6" s="195" t="s">
        <v>105</v>
      </c>
      <c r="BV6" s="195" t="s">
        <v>113</v>
      </c>
      <c r="BW6" s="149" t="s">
        <v>97</v>
      </c>
      <c r="BX6" s="156" t="s">
        <v>20</v>
      </c>
      <c r="BY6" s="155" t="s">
        <v>19</v>
      </c>
      <c r="BZ6" s="195" t="s">
        <v>105</v>
      </c>
      <c r="CA6" s="195" t="s">
        <v>113</v>
      </c>
      <c r="CB6" s="149" t="s">
        <v>97</v>
      </c>
      <c r="CC6" s="156" t="s">
        <v>20</v>
      </c>
      <c r="CD6" s="155" t="s">
        <v>19</v>
      </c>
      <c r="CE6" s="195" t="s">
        <v>105</v>
      </c>
      <c r="CF6" s="195" t="s">
        <v>113</v>
      </c>
      <c r="CG6" s="149" t="s">
        <v>97</v>
      </c>
      <c r="CH6" s="156" t="s">
        <v>20</v>
      </c>
      <c r="CI6" s="155" t="s">
        <v>19</v>
      </c>
      <c r="CJ6" s="195" t="s">
        <v>105</v>
      </c>
      <c r="CK6" s="195" t="s">
        <v>113</v>
      </c>
      <c r="CL6" s="149" t="s">
        <v>97</v>
      </c>
      <c r="CM6" s="156" t="s">
        <v>20</v>
      </c>
      <c r="CN6" s="155" t="s">
        <v>19</v>
      </c>
      <c r="CO6" s="195" t="s">
        <v>105</v>
      </c>
      <c r="CP6" s="195" t="s">
        <v>113</v>
      </c>
      <c r="CQ6" s="149" t="s">
        <v>97</v>
      </c>
      <c r="CR6" s="156" t="s">
        <v>20</v>
      </c>
      <c r="CS6" s="155" t="s">
        <v>19</v>
      </c>
      <c r="CT6" s="195" t="s">
        <v>105</v>
      </c>
      <c r="CU6" s="195" t="s">
        <v>113</v>
      </c>
      <c r="CV6" s="149" t="s">
        <v>97</v>
      </c>
      <c r="CW6" s="156" t="s">
        <v>20</v>
      </c>
      <c r="CX6" s="155" t="s">
        <v>19</v>
      </c>
      <c r="CY6" s="195" t="s">
        <v>105</v>
      </c>
      <c r="CZ6" s="195" t="s">
        <v>113</v>
      </c>
      <c r="DA6" s="149" t="s">
        <v>97</v>
      </c>
      <c r="DB6" s="156" t="s">
        <v>20</v>
      </c>
      <c r="DC6" s="294"/>
      <c r="DD6" s="294"/>
    </row>
    <row r="7" spans="1:108" ht="22.5" x14ac:dyDescent="0.2">
      <c r="A7" s="206">
        <v>1</v>
      </c>
      <c r="B7" s="299" t="s">
        <v>4</v>
      </c>
      <c r="C7" s="226" t="s">
        <v>92</v>
      </c>
      <c r="D7" s="235" t="s">
        <v>144</v>
      </c>
      <c r="E7" s="185">
        <v>50</v>
      </c>
      <c r="F7" s="160">
        <v>15</v>
      </c>
      <c r="G7" s="160">
        <v>0</v>
      </c>
      <c r="H7" s="160">
        <v>1</v>
      </c>
      <c r="I7" s="160">
        <v>1</v>
      </c>
      <c r="J7" s="160">
        <v>0</v>
      </c>
      <c r="K7" s="162">
        <f>E7-F7-G7-H7-I7</f>
        <v>33</v>
      </c>
      <c r="L7" s="161">
        <v>0</v>
      </c>
      <c r="M7" s="196" t="s">
        <v>18</v>
      </c>
      <c r="N7" s="196">
        <v>0</v>
      </c>
      <c r="O7" s="160">
        <v>0</v>
      </c>
      <c r="P7" s="162">
        <v>0</v>
      </c>
      <c r="Q7" s="161">
        <v>0</v>
      </c>
      <c r="R7" s="196" t="s">
        <v>18</v>
      </c>
      <c r="S7" s="196">
        <v>0</v>
      </c>
      <c r="T7" s="160">
        <v>0</v>
      </c>
      <c r="U7" s="162">
        <v>0</v>
      </c>
      <c r="V7" s="161">
        <v>0</v>
      </c>
      <c r="W7" s="196" t="s">
        <v>18</v>
      </c>
      <c r="X7" s="196">
        <v>0</v>
      </c>
      <c r="Y7" s="160">
        <v>0</v>
      </c>
      <c r="Z7" s="162">
        <v>0</v>
      </c>
      <c r="AA7" s="161">
        <v>0</v>
      </c>
      <c r="AB7" s="196" t="s">
        <v>18</v>
      </c>
      <c r="AC7" s="196">
        <v>0</v>
      </c>
      <c r="AD7" s="160">
        <v>0</v>
      </c>
      <c r="AE7" s="162">
        <v>0</v>
      </c>
      <c r="AF7" s="161">
        <v>2</v>
      </c>
      <c r="AG7" s="196" t="s">
        <v>18</v>
      </c>
      <c r="AH7" s="196">
        <v>0</v>
      </c>
      <c r="AI7" s="160">
        <v>0</v>
      </c>
      <c r="AJ7" s="162">
        <v>0</v>
      </c>
      <c r="AK7" s="161">
        <v>2</v>
      </c>
      <c r="AL7" s="196" t="s">
        <v>18</v>
      </c>
      <c r="AM7" s="196">
        <v>0</v>
      </c>
      <c r="AN7" s="160">
        <v>0</v>
      </c>
      <c r="AO7" s="162">
        <v>0</v>
      </c>
      <c r="AP7" s="161" t="s">
        <v>18</v>
      </c>
      <c r="AQ7" s="196" t="s">
        <v>18</v>
      </c>
      <c r="AR7" s="196" t="s">
        <v>18</v>
      </c>
      <c r="AS7" s="160" t="s">
        <v>18</v>
      </c>
      <c r="AT7" s="162" t="s">
        <v>18</v>
      </c>
      <c r="AU7" s="161">
        <v>2</v>
      </c>
      <c r="AV7" s="196" t="s">
        <v>18</v>
      </c>
      <c r="AW7" s="196">
        <v>0</v>
      </c>
      <c r="AX7" s="160">
        <v>0</v>
      </c>
      <c r="AY7" s="162">
        <v>0</v>
      </c>
      <c r="AZ7" s="161">
        <v>5</v>
      </c>
      <c r="BA7" s="196" t="s">
        <v>18</v>
      </c>
      <c r="BB7" s="196">
        <v>0</v>
      </c>
      <c r="BC7" s="160">
        <v>0</v>
      </c>
      <c r="BD7" s="162">
        <v>0</v>
      </c>
      <c r="BE7" s="161">
        <v>5</v>
      </c>
      <c r="BF7" s="196" t="s">
        <v>18</v>
      </c>
      <c r="BG7" s="196">
        <v>0</v>
      </c>
      <c r="BH7" s="160">
        <v>0</v>
      </c>
      <c r="BI7" s="162">
        <v>0</v>
      </c>
      <c r="BJ7" s="161">
        <v>5</v>
      </c>
      <c r="BK7" s="196" t="s">
        <v>18</v>
      </c>
      <c r="BL7" s="196">
        <v>0</v>
      </c>
      <c r="BM7" s="160">
        <v>0</v>
      </c>
      <c r="BN7" s="162">
        <v>0</v>
      </c>
      <c r="BO7" s="161">
        <v>5</v>
      </c>
      <c r="BP7" s="196" t="s">
        <v>18</v>
      </c>
      <c r="BQ7" s="196">
        <v>0</v>
      </c>
      <c r="BR7" s="160">
        <v>0</v>
      </c>
      <c r="BS7" s="162">
        <v>0</v>
      </c>
      <c r="BT7" s="161">
        <v>5</v>
      </c>
      <c r="BU7" s="196" t="s">
        <v>18</v>
      </c>
      <c r="BV7" s="196">
        <v>0</v>
      </c>
      <c r="BW7" s="160">
        <v>0</v>
      </c>
      <c r="BX7" s="162">
        <v>0</v>
      </c>
      <c r="BY7" s="161" t="s">
        <v>18</v>
      </c>
      <c r="BZ7" s="196" t="s">
        <v>18</v>
      </c>
      <c r="CA7" s="196" t="s">
        <v>18</v>
      </c>
      <c r="CB7" s="160" t="s">
        <v>18</v>
      </c>
      <c r="CC7" s="162" t="s">
        <v>18</v>
      </c>
      <c r="CD7" s="161">
        <v>6</v>
      </c>
      <c r="CE7" s="196" t="s">
        <v>18</v>
      </c>
      <c r="CF7" s="196">
        <v>0</v>
      </c>
      <c r="CG7" s="160">
        <v>0</v>
      </c>
      <c r="CH7" s="162">
        <v>0</v>
      </c>
      <c r="CI7" s="161">
        <v>9</v>
      </c>
      <c r="CJ7" s="196" t="s">
        <v>18</v>
      </c>
      <c r="CK7" s="196">
        <v>0</v>
      </c>
      <c r="CL7" s="160">
        <v>0</v>
      </c>
      <c r="CM7" s="162">
        <v>0</v>
      </c>
      <c r="CN7" s="161">
        <v>9</v>
      </c>
      <c r="CO7" s="196" t="s">
        <v>18</v>
      </c>
      <c r="CP7" s="196">
        <v>0</v>
      </c>
      <c r="CQ7" s="160">
        <v>0</v>
      </c>
      <c r="CR7" s="162">
        <v>0</v>
      </c>
      <c r="CS7" s="161">
        <v>9</v>
      </c>
      <c r="CT7" s="196" t="s">
        <v>18</v>
      </c>
      <c r="CU7" s="196">
        <v>0</v>
      </c>
      <c r="CV7" s="160">
        <v>0</v>
      </c>
      <c r="CW7" s="162">
        <v>2</v>
      </c>
      <c r="CX7" s="161">
        <f t="shared" ref="CX7:CX18" si="0">CS7</f>
        <v>9</v>
      </c>
      <c r="CY7" s="196" t="str">
        <f t="shared" ref="CY7:CY18" si="1">CT7</f>
        <v>-</v>
      </c>
      <c r="CZ7" s="196">
        <f t="shared" ref="CZ7:CZ18" si="2">CU7</f>
        <v>0</v>
      </c>
      <c r="DA7" s="160">
        <f t="shared" ref="DA7:DA18" si="3">CV7</f>
        <v>0</v>
      </c>
      <c r="DB7" s="162">
        <f t="shared" ref="DB7:DB18" si="4">CW7</f>
        <v>2</v>
      </c>
      <c r="DC7" s="163">
        <f>SUM(CX7:DB7)</f>
        <v>11</v>
      </c>
      <c r="DD7" s="163" t="e">
        <f>SUM(#REF!)</f>
        <v>#REF!</v>
      </c>
    </row>
    <row r="8" spans="1:108" x14ac:dyDescent="0.2">
      <c r="A8" s="192">
        <v>2</v>
      </c>
      <c r="B8" s="299"/>
      <c r="C8" s="220" t="s">
        <v>108</v>
      </c>
      <c r="D8" s="235" t="s">
        <v>145</v>
      </c>
      <c r="E8" s="185">
        <v>30</v>
      </c>
      <c r="F8" s="160">
        <v>15</v>
      </c>
      <c r="G8" s="160">
        <v>0</v>
      </c>
      <c r="H8" s="160">
        <v>1</v>
      </c>
      <c r="I8" s="160">
        <v>1</v>
      </c>
      <c r="J8" s="160">
        <v>1</v>
      </c>
      <c r="K8" s="162">
        <f t="shared" ref="K8:K28" si="5">E8-F8-G8-H8-I8</f>
        <v>13</v>
      </c>
      <c r="L8" s="161">
        <v>1</v>
      </c>
      <c r="M8" s="196" t="s">
        <v>18</v>
      </c>
      <c r="N8" s="196">
        <v>0</v>
      </c>
      <c r="O8" s="160">
        <v>0</v>
      </c>
      <c r="P8" s="162">
        <v>0</v>
      </c>
      <c r="Q8" s="161">
        <v>2</v>
      </c>
      <c r="R8" s="196" t="s">
        <v>18</v>
      </c>
      <c r="S8" s="196">
        <v>0</v>
      </c>
      <c r="T8" s="160">
        <v>0</v>
      </c>
      <c r="U8" s="162">
        <v>0</v>
      </c>
      <c r="V8" s="161">
        <v>5</v>
      </c>
      <c r="W8" s="196" t="s">
        <v>18</v>
      </c>
      <c r="X8" s="196">
        <v>0</v>
      </c>
      <c r="Y8" s="160">
        <v>0</v>
      </c>
      <c r="Z8" s="162">
        <v>0</v>
      </c>
      <c r="AA8" s="161">
        <v>6</v>
      </c>
      <c r="AB8" s="196" t="s">
        <v>18</v>
      </c>
      <c r="AC8" s="196">
        <v>0</v>
      </c>
      <c r="AD8" s="160">
        <v>0</v>
      </c>
      <c r="AE8" s="162">
        <v>0</v>
      </c>
      <c r="AF8" s="161">
        <v>9</v>
      </c>
      <c r="AG8" s="196" t="s">
        <v>18</v>
      </c>
      <c r="AH8" s="196">
        <v>0</v>
      </c>
      <c r="AI8" s="160">
        <v>0</v>
      </c>
      <c r="AJ8" s="162">
        <v>0</v>
      </c>
      <c r="AK8" s="161">
        <v>11</v>
      </c>
      <c r="AL8" s="196" t="s">
        <v>18</v>
      </c>
      <c r="AM8" s="196">
        <v>0</v>
      </c>
      <c r="AN8" s="160">
        <v>0</v>
      </c>
      <c r="AO8" s="162">
        <v>0</v>
      </c>
      <c r="AP8" s="161" t="s">
        <v>18</v>
      </c>
      <c r="AQ8" s="196" t="s">
        <v>18</v>
      </c>
      <c r="AR8" s="196" t="s">
        <v>18</v>
      </c>
      <c r="AS8" s="160" t="s">
        <v>18</v>
      </c>
      <c r="AT8" s="162" t="s">
        <v>18</v>
      </c>
      <c r="AU8" s="161">
        <v>13</v>
      </c>
      <c r="AV8" s="196" t="s">
        <v>18</v>
      </c>
      <c r="AW8" s="196">
        <v>0</v>
      </c>
      <c r="AX8" s="160">
        <v>0</v>
      </c>
      <c r="AY8" s="162">
        <v>0</v>
      </c>
      <c r="AZ8" s="161">
        <v>14</v>
      </c>
      <c r="BA8" s="196" t="s">
        <v>18</v>
      </c>
      <c r="BB8" s="196">
        <v>0</v>
      </c>
      <c r="BC8" s="160">
        <v>0</v>
      </c>
      <c r="BD8" s="162">
        <v>0</v>
      </c>
      <c r="BE8" s="161">
        <v>15</v>
      </c>
      <c r="BF8" s="196" t="s">
        <v>18</v>
      </c>
      <c r="BG8" s="196">
        <v>0</v>
      </c>
      <c r="BH8" s="160">
        <v>0</v>
      </c>
      <c r="BI8" s="162">
        <v>0</v>
      </c>
      <c r="BJ8" s="161">
        <v>15</v>
      </c>
      <c r="BK8" s="196" t="s">
        <v>18</v>
      </c>
      <c r="BL8" s="196">
        <v>0</v>
      </c>
      <c r="BM8" s="160">
        <v>0</v>
      </c>
      <c r="BN8" s="162">
        <v>0</v>
      </c>
      <c r="BO8" s="161">
        <v>15</v>
      </c>
      <c r="BP8" s="196" t="s">
        <v>18</v>
      </c>
      <c r="BQ8" s="196">
        <v>0</v>
      </c>
      <c r="BR8" s="160">
        <v>0</v>
      </c>
      <c r="BS8" s="162">
        <v>0</v>
      </c>
      <c r="BT8" s="161">
        <v>17</v>
      </c>
      <c r="BU8" s="196" t="s">
        <v>18</v>
      </c>
      <c r="BV8" s="196">
        <v>0</v>
      </c>
      <c r="BW8" s="160">
        <v>0</v>
      </c>
      <c r="BX8" s="162">
        <v>0</v>
      </c>
      <c r="BY8" s="161" t="s">
        <v>18</v>
      </c>
      <c r="BZ8" s="196" t="s">
        <v>18</v>
      </c>
      <c r="CA8" s="196" t="s">
        <v>18</v>
      </c>
      <c r="CB8" s="160" t="s">
        <v>18</v>
      </c>
      <c r="CC8" s="162" t="s">
        <v>18</v>
      </c>
      <c r="CD8" s="161">
        <v>18</v>
      </c>
      <c r="CE8" s="196" t="s">
        <v>18</v>
      </c>
      <c r="CF8" s="196">
        <v>0</v>
      </c>
      <c r="CG8" s="160">
        <v>0</v>
      </c>
      <c r="CH8" s="162">
        <v>1</v>
      </c>
      <c r="CI8" s="161">
        <v>18</v>
      </c>
      <c r="CJ8" s="196" t="s">
        <v>18</v>
      </c>
      <c r="CK8" s="196">
        <v>0</v>
      </c>
      <c r="CL8" s="160">
        <v>0</v>
      </c>
      <c r="CM8" s="162">
        <v>3</v>
      </c>
      <c r="CN8" s="161">
        <v>18</v>
      </c>
      <c r="CO8" s="196" t="s">
        <v>18</v>
      </c>
      <c r="CP8" s="196">
        <v>0</v>
      </c>
      <c r="CQ8" s="160">
        <v>0</v>
      </c>
      <c r="CR8" s="162">
        <v>4</v>
      </c>
      <c r="CS8" s="161">
        <v>19</v>
      </c>
      <c r="CT8" s="196" t="s">
        <v>18</v>
      </c>
      <c r="CU8" s="196">
        <v>0</v>
      </c>
      <c r="CV8" s="160">
        <v>0</v>
      </c>
      <c r="CW8" s="162">
        <v>4</v>
      </c>
      <c r="CX8" s="161">
        <f t="shared" si="0"/>
        <v>19</v>
      </c>
      <c r="CY8" s="196" t="str">
        <f t="shared" si="1"/>
        <v>-</v>
      </c>
      <c r="CZ8" s="196">
        <f t="shared" si="2"/>
        <v>0</v>
      </c>
      <c r="DA8" s="160">
        <f t="shared" si="3"/>
        <v>0</v>
      </c>
      <c r="DB8" s="162">
        <f t="shared" si="4"/>
        <v>4</v>
      </c>
      <c r="DC8" s="163">
        <f t="shared" ref="DC8:DC38" si="6">SUM(CX8:DB8)</f>
        <v>23</v>
      </c>
      <c r="DD8" s="163" t="e">
        <f>SUM(#REF!)</f>
        <v>#REF!</v>
      </c>
    </row>
    <row r="9" spans="1:108" x14ac:dyDescent="0.2">
      <c r="A9" s="192">
        <v>3</v>
      </c>
      <c r="B9" s="299"/>
      <c r="C9" s="305" t="s">
        <v>76</v>
      </c>
      <c r="D9" s="235" t="s">
        <v>146</v>
      </c>
      <c r="E9" s="185">
        <v>25</v>
      </c>
      <c r="F9" s="160">
        <v>15</v>
      </c>
      <c r="G9" s="160">
        <v>0</v>
      </c>
      <c r="H9" s="160">
        <v>1</v>
      </c>
      <c r="I9" s="160">
        <v>1</v>
      </c>
      <c r="J9" s="160">
        <v>1</v>
      </c>
      <c r="K9" s="162">
        <f t="shared" si="5"/>
        <v>8</v>
      </c>
      <c r="L9" s="161">
        <v>0</v>
      </c>
      <c r="M9" s="196" t="s">
        <v>18</v>
      </c>
      <c r="N9" s="196">
        <v>0</v>
      </c>
      <c r="O9" s="160">
        <v>0</v>
      </c>
      <c r="P9" s="162">
        <v>0</v>
      </c>
      <c r="Q9" s="161">
        <v>0</v>
      </c>
      <c r="R9" s="196" t="s">
        <v>18</v>
      </c>
      <c r="S9" s="196">
        <v>0</v>
      </c>
      <c r="T9" s="160">
        <v>0</v>
      </c>
      <c r="U9" s="162">
        <v>0</v>
      </c>
      <c r="V9" s="161">
        <v>1</v>
      </c>
      <c r="W9" s="196" t="s">
        <v>18</v>
      </c>
      <c r="X9" s="196">
        <v>0</v>
      </c>
      <c r="Y9" s="160">
        <v>0</v>
      </c>
      <c r="Z9" s="162">
        <v>0</v>
      </c>
      <c r="AA9" s="161">
        <v>1</v>
      </c>
      <c r="AB9" s="196" t="s">
        <v>18</v>
      </c>
      <c r="AC9" s="196">
        <v>0</v>
      </c>
      <c r="AD9" s="160">
        <v>0</v>
      </c>
      <c r="AE9" s="162">
        <v>0</v>
      </c>
      <c r="AF9" s="161">
        <v>1</v>
      </c>
      <c r="AG9" s="196" t="s">
        <v>18</v>
      </c>
      <c r="AH9" s="196">
        <v>0</v>
      </c>
      <c r="AI9" s="160">
        <v>0</v>
      </c>
      <c r="AJ9" s="162">
        <v>0</v>
      </c>
      <c r="AK9" s="161">
        <v>2</v>
      </c>
      <c r="AL9" s="196" t="s">
        <v>18</v>
      </c>
      <c r="AM9" s="196">
        <v>0</v>
      </c>
      <c r="AN9" s="160">
        <v>0</v>
      </c>
      <c r="AO9" s="162">
        <v>0</v>
      </c>
      <c r="AP9" s="161" t="s">
        <v>18</v>
      </c>
      <c r="AQ9" s="196" t="s">
        <v>18</v>
      </c>
      <c r="AR9" s="196" t="s">
        <v>18</v>
      </c>
      <c r="AS9" s="160" t="s">
        <v>18</v>
      </c>
      <c r="AT9" s="162" t="s">
        <v>18</v>
      </c>
      <c r="AU9" s="161">
        <v>2</v>
      </c>
      <c r="AV9" s="196" t="s">
        <v>18</v>
      </c>
      <c r="AW9" s="196">
        <v>0</v>
      </c>
      <c r="AX9" s="160">
        <v>0</v>
      </c>
      <c r="AY9" s="162">
        <v>0</v>
      </c>
      <c r="AZ9" s="161">
        <v>2</v>
      </c>
      <c r="BA9" s="196" t="s">
        <v>18</v>
      </c>
      <c r="BB9" s="196">
        <v>0</v>
      </c>
      <c r="BC9" s="160">
        <v>0</v>
      </c>
      <c r="BD9" s="162">
        <v>0</v>
      </c>
      <c r="BE9" s="161">
        <v>3</v>
      </c>
      <c r="BF9" s="196" t="s">
        <v>18</v>
      </c>
      <c r="BG9" s="196">
        <v>0</v>
      </c>
      <c r="BH9" s="160">
        <v>0</v>
      </c>
      <c r="BI9" s="162">
        <v>0</v>
      </c>
      <c r="BJ9" s="161">
        <v>3</v>
      </c>
      <c r="BK9" s="196" t="s">
        <v>18</v>
      </c>
      <c r="BL9" s="196">
        <v>0</v>
      </c>
      <c r="BM9" s="160">
        <v>0</v>
      </c>
      <c r="BN9" s="162">
        <v>0</v>
      </c>
      <c r="BO9" s="161">
        <v>5</v>
      </c>
      <c r="BP9" s="196" t="s">
        <v>18</v>
      </c>
      <c r="BQ9" s="196">
        <v>0</v>
      </c>
      <c r="BR9" s="160">
        <v>0</v>
      </c>
      <c r="BS9" s="162">
        <v>0</v>
      </c>
      <c r="BT9" s="161">
        <v>5</v>
      </c>
      <c r="BU9" s="196" t="s">
        <v>18</v>
      </c>
      <c r="BV9" s="196">
        <v>0</v>
      </c>
      <c r="BW9" s="160">
        <v>0</v>
      </c>
      <c r="BX9" s="162">
        <v>0</v>
      </c>
      <c r="BY9" s="161" t="s">
        <v>18</v>
      </c>
      <c r="BZ9" s="196" t="s">
        <v>18</v>
      </c>
      <c r="CA9" s="196" t="s">
        <v>18</v>
      </c>
      <c r="CB9" s="160" t="s">
        <v>18</v>
      </c>
      <c r="CC9" s="162" t="s">
        <v>18</v>
      </c>
      <c r="CD9" s="161">
        <v>5</v>
      </c>
      <c r="CE9" s="196" t="s">
        <v>18</v>
      </c>
      <c r="CF9" s="196">
        <v>0</v>
      </c>
      <c r="CG9" s="160">
        <v>1</v>
      </c>
      <c r="CH9" s="162">
        <v>0</v>
      </c>
      <c r="CI9" s="161">
        <v>5</v>
      </c>
      <c r="CJ9" s="196" t="s">
        <v>18</v>
      </c>
      <c r="CK9" s="196">
        <v>0</v>
      </c>
      <c r="CL9" s="160">
        <v>1</v>
      </c>
      <c r="CM9" s="162">
        <v>0</v>
      </c>
      <c r="CN9" s="161">
        <v>5</v>
      </c>
      <c r="CO9" s="196" t="s">
        <v>18</v>
      </c>
      <c r="CP9" s="196">
        <v>0</v>
      </c>
      <c r="CQ9" s="160">
        <v>1</v>
      </c>
      <c r="CR9" s="162">
        <v>0</v>
      </c>
      <c r="CS9" s="161">
        <v>7</v>
      </c>
      <c r="CT9" s="196" t="s">
        <v>18</v>
      </c>
      <c r="CU9" s="196">
        <v>0</v>
      </c>
      <c r="CV9" s="160">
        <v>1</v>
      </c>
      <c r="CW9" s="162">
        <v>0</v>
      </c>
      <c r="CX9" s="161">
        <f t="shared" si="0"/>
        <v>7</v>
      </c>
      <c r="CY9" s="196" t="str">
        <f t="shared" si="1"/>
        <v>-</v>
      </c>
      <c r="CZ9" s="196">
        <f t="shared" si="2"/>
        <v>0</v>
      </c>
      <c r="DA9" s="160">
        <f t="shared" si="3"/>
        <v>1</v>
      </c>
      <c r="DB9" s="162">
        <f t="shared" si="4"/>
        <v>0</v>
      </c>
      <c r="DC9" s="163">
        <f t="shared" si="6"/>
        <v>8</v>
      </c>
      <c r="DD9" s="163" t="e">
        <f>SUM(#REF!)</f>
        <v>#REF!</v>
      </c>
    </row>
    <row r="10" spans="1:108" x14ac:dyDescent="0.2">
      <c r="A10" s="192"/>
      <c r="B10" s="299"/>
      <c r="C10" s="306"/>
      <c r="D10" s="248" t="s">
        <v>115</v>
      </c>
      <c r="E10" s="185">
        <v>25</v>
      </c>
      <c r="F10" s="160">
        <v>14</v>
      </c>
      <c r="G10" s="160">
        <v>0</v>
      </c>
      <c r="H10" s="160">
        <v>1</v>
      </c>
      <c r="I10" s="160">
        <v>0</v>
      </c>
      <c r="J10" s="160">
        <v>0</v>
      </c>
      <c r="K10" s="162">
        <f t="shared" ref="K10" si="7">E10-F10-G10-H10-I10</f>
        <v>10</v>
      </c>
      <c r="L10" s="161">
        <v>0</v>
      </c>
      <c r="M10" s="196" t="s">
        <v>18</v>
      </c>
      <c r="N10" s="196">
        <v>0</v>
      </c>
      <c r="O10" s="160" t="s">
        <v>18</v>
      </c>
      <c r="P10" s="162">
        <v>0</v>
      </c>
      <c r="Q10" s="161">
        <v>0</v>
      </c>
      <c r="R10" s="196" t="s">
        <v>18</v>
      </c>
      <c r="S10" s="196">
        <v>0</v>
      </c>
      <c r="T10" s="160" t="s">
        <v>18</v>
      </c>
      <c r="U10" s="162">
        <v>0</v>
      </c>
      <c r="V10" s="161">
        <v>0</v>
      </c>
      <c r="W10" s="196" t="s">
        <v>18</v>
      </c>
      <c r="X10" s="196">
        <v>0</v>
      </c>
      <c r="Y10" s="160" t="s">
        <v>18</v>
      </c>
      <c r="Z10" s="162">
        <v>0</v>
      </c>
      <c r="AA10" s="161">
        <v>0</v>
      </c>
      <c r="AB10" s="196" t="s">
        <v>18</v>
      </c>
      <c r="AC10" s="196">
        <v>0</v>
      </c>
      <c r="AD10" s="160" t="s">
        <v>18</v>
      </c>
      <c r="AE10" s="162">
        <v>1</v>
      </c>
      <c r="AF10" s="161">
        <v>0</v>
      </c>
      <c r="AG10" s="196" t="s">
        <v>18</v>
      </c>
      <c r="AH10" s="196">
        <v>0</v>
      </c>
      <c r="AI10" s="160" t="s">
        <v>18</v>
      </c>
      <c r="AJ10" s="162">
        <v>1</v>
      </c>
      <c r="AK10" s="161"/>
      <c r="AL10" s="196" t="s">
        <v>18</v>
      </c>
      <c r="AM10" s="196">
        <v>0</v>
      </c>
      <c r="AN10" s="160" t="s">
        <v>18</v>
      </c>
      <c r="AO10" s="162">
        <v>1</v>
      </c>
      <c r="AP10" s="161" t="s">
        <v>18</v>
      </c>
      <c r="AQ10" s="196" t="s">
        <v>18</v>
      </c>
      <c r="AR10" s="196" t="s">
        <v>18</v>
      </c>
      <c r="AS10" s="160" t="s">
        <v>18</v>
      </c>
      <c r="AT10" s="162" t="s">
        <v>18</v>
      </c>
      <c r="AU10" s="161">
        <v>0</v>
      </c>
      <c r="AV10" s="196" t="s">
        <v>18</v>
      </c>
      <c r="AW10" s="196">
        <v>0</v>
      </c>
      <c r="AX10" s="160" t="s">
        <v>18</v>
      </c>
      <c r="AY10" s="162">
        <v>1</v>
      </c>
      <c r="AZ10" s="161">
        <v>0</v>
      </c>
      <c r="BA10" s="196" t="s">
        <v>18</v>
      </c>
      <c r="BB10" s="196">
        <v>0</v>
      </c>
      <c r="BC10" s="160" t="s">
        <v>18</v>
      </c>
      <c r="BD10" s="162">
        <v>1</v>
      </c>
      <c r="BE10" s="161">
        <v>0</v>
      </c>
      <c r="BF10" s="196" t="s">
        <v>18</v>
      </c>
      <c r="BG10" s="196">
        <v>0</v>
      </c>
      <c r="BH10" s="160" t="s">
        <v>18</v>
      </c>
      <c r="BI10" s="162">
        <v>1</v>
      </c>
      <c r="BJ10" s="161">
        <v>0</v>
      </c>
      <c r="BK10" s="196" t="s">
        <v>18</v>
      </c>
      <c r="BL10" s="196">
        <v>0</v>
      </c>
      <c r="BM10" s="160" t="s">
        <v>18</v>
      </c>
      <c r="BN10" s="162">
        <v>1</v>
      </c>
      <c r="BO10" s="161">
        <v>0</v>
      </c>
      <c r="BP10" s="196" t="s">
        <v>18</v>
      </c>
      <c r="BQ10" s="196">
        <v>0</v>
      </c>
      <c r="BR10" s="160" t="s">
        <v>18</v>
      </c>
      <c r="BS10" s="162">
        <v>1</v>
      </c>
      <c r="BT10" s="161">
        <v>1</v>
      </c>
      <c r="BU10" s="196" t="s">
        <v>18</v>
      </c>
      <c r="BV10" s="196">
        <v>0</v>
      </c>
      <c r="BW10" s="160" t="s">
        <v>18</v>
      </c>
      <c r="BX10" s="162">
        <v>1</v>
      </c>
      <c r="BY10" s="161" t="s">
        <v>18</v>
      </c>
      <c r="BZ10" s="196" t="s">
        <v>18</v>
      </c>
      <c r="CA10" s="196" t="s">
        <v>18</v>
      </c>
      <c r="CB10" s="160" t="s">
        <v>18</v>
      </c>
      <c r="CC10" s="162" t="s">
        <v>18</v>
      </c>
      <c r="CD10" s="161">
        <v>1</v>
      </c>
      <c r="CE10" s="196" t="s">
        <v>18</v>
      </c>
      <c r="CF10" s="196">
        <v>0</v>
      </c>
      <c r="CG10" s="160" t="s">
        <v>18</v>
      </c>
      <c r="CH10" s="162">
        <v>1</v>
      </c>
      <c r="CI10" s="161">
        <v>2</v>
      </c>
      <c r="CJ10" s="196" t="s">
        <v>18</v>
      </c>
      <c r="CK10" s="196">
        <v>0</v>
      </c>
      <c r="CL10" s="160" t="s">
        <v>18</v>
      </c>
      <c r="CM10" s="162">
        <v>1</v>
      </c>
      <c r="CN10" s="161">
        <v>2</v>
      </c>
      <c r="CO10" s="196" t="s">
        <v>18</v>
      </c>
      <c r="CP10" s="196">
        <v>0</v>
      </c>
      <c r="CQ10" s="160" t="s">
        <v>18</v>
      </c>
      <c r="CR10" s="162">
        <v>1</v>
      </c>
      <c r="CS10" s="161">
        <v>3</v>
      </c>
      <c r="CT10" s="196" t="s">
        <v>18</v>
      </c>
      <c r="CU10" s="196">
        <v>0</v>
      </c>
      <c r="CV10" s="160" t="s">
        <v>18</v>
      </c>
      <c r="CW10" s="162">
        <v>1</v>
      </c>
      <c r="CX10" s="161">
        <f t="shared" si="0"/>
        <v>3</v>
      </c>
      <c r="CY10" s="196" t="str">
        <f t="shared" si="1"/>
        <v>-</v>
      </c>
      <c r="CZ10" s="196">
        <f t="shared" si="2"/>
        <v>0</v>
      </c>
      <c r="DA10" s="160" t="str">
        <f t="shared" si="3"/>
        <v>-</v>
      </c>
      <c r="DB10" s="162">
        <f t="shared" si="4"/>
        <v>1</v>
      </c>
      <c r="DC10" s="163"/>
      <c r="DD10" s="163"/>
    </row>
    <row r="11" spans="1:108" ht="22.5" x14ac:dyDescent="0.2">
      <c r="A11" s="192">
        <v>4</v>
      </c>
      <c r="B11" s="299"/>
      <c r="C11" s="220" t="s">
        <v>109</v>
      </c>
      <c r="D11" s="235" t="s">
        <v>147</v>
      </c>
      <c r="E11" s="185">
        <v>60</v>
      </c>
      <c r="F11" s="160">
        <v>16</v>
      </c>
      <c r="G11" s="160">
        <v>0</v>
      </c>
      <c r="H11" s="160">
        <v>1</v>
      </c>
      <c r="I11" s="160">
        <v>1</v>
      </c>
      <c r="J11" s="160">
        <v>1</v>
      </c>
      <c r="K11" s="162">
        <f t="shared" si="5"/>
        <v>42</v>
      </c>
      <c r="L11" s="161">
        <v>2</v>
      </c>
      <c r="M11" s="196" t="s">
        <v>18</v>
      </c>
      <c r="N11" s="196">
        <v>0</v>
      </c>
      <c r="O11" s="160">
        <v>0</v>
      </c>
      <c r="P11" s="162">
        <v>0</v>
      </c>
      <c r="Q11" s="161">
        <v>2</v>
      </c>
      <c r="R11" s="196" t="s">
        <v>18</v>
      </c>
      <c r="S11" s="196">
        <v>0</v>
      </c>
      <c r="T11" s="160">
        <v>0</v>
      </c>
      <c r="U11" s="162">
        <v>0</v>
      </c>
      <c r="V11" s="161">
        <v>5</v>
      </c>
      <c r="W11" s="196" t="s">
        <v>18</v>
      </c>
      <c r="X11" s="196">
        <v>0</v>
      </c>
      <c r="Y11" s="160">
        <v>0</v>
      </c>
      <c r="Z11" s="162">
        <v>0</v>
      </c>
      <c r="AA11" s="161">
        <v>5</v>
      </c>
      <c r="AB11" s="196" t="s">
        <v>18</v>
      </c>
      <c r="AC11" s="196">
        <v>1</v>
      </c>
      <c r="AD11" s="160">
        <v>0</v>
      </c>
      <c r="AE11" s="162">
        <v>0</v>
      </c>
      <c r="AF11" s="161">
        <v>8</v>
      </c>
      <c r="AG11" s="196" t="s">
        <v>18</v>
      </c>
      <c r="AH11" s="196">
        <v>1</v>
      </c>
      <c r="AI11" s="160">
        <v>0</v>
      </c>
      <c r="AJ11" s="162">
        <v>0</v>
      </c>
      <c r="AK11" s="161">
        <v>9</v>
      </c>
      <c r="AL11" s="196" t="s">
        <v>18</v>
      </c>
      <c r="AM11" s="196">
        <v>1</v>
      </c>
      <c r="AN11" s="160">
        <v>0</v>
      </c>
      <c r="AO11" s="162">
        <v>0</v>
      </c>
      <c r="AP11" s="161" t="s">
        <v>18</v>
      </c>
      <c r="AQ11" s="196" t="s">
        <v>18</v>
      </c>
      <c r="AR11" s="196" t="s">
        <v>18</v>
      </c>
      <c r="AS11" s="160" t="s">
        <v>18</v>
      </c>
      <c r="AT11" s="162" t="s">
        <v>18</v>
      </c>
      <c r="AU11" s="161">
        <v>10</v>
      </c>
      <c r="AV11" s="196" t="s">
        <v>18</v>
      </c>
      <c r="AW11" s="196">
        <v>1</v>
      </c>
      <c r="AX11" s="160">
        <v>0</v>
      </c>
      <c r="AY11" s="162">
        <v>0</v>
      </c>
      <c r="AZ11" s="161">
        <v>10</v>
      </c>
      <c r="BA11" s="196" t="s">
        <v>18</v>
      </c>
      <c r="BB11" s="196">
        <v>1</v>
      </c>
      <c r="BC11" s="160">
        <v>0</v>
      </c>
      <c r="BD11" s="162">
        <v>0</v>
      </c>
      <c r="BE11" s="161">
        <v>13</v>
      </c>
      <c r="BF11" s="196" t="s">
        <v>18</v>
      </c>
      <c r="BG11" s="196">
        <v>1</v>
      </c>
      <c r="BH11" s="160">
        <v>0</v>
      </c>
      <c r="BI11" s="162">
        <v>0</v>
      </c>
      <c r="BJ11" s="161">
        <v>16</v>
      </c>
      <c r="BK11" s="196" t="s">
        <v>18</v>
      </c>
      <c r="BL11" s="196">
        <v>1</v>
      </c>
      <c r="BM11" s="160">
        <v>0</v>
      </c>
      <c r="BN11" s="162">
        <v>0</v>
      </c>
      <c r="BO11" s="161">
        <v>16</v>
      </c>
      <c r="BP11" s="196" t="s">
        <v>18</v>
      </c>
      <c r="BQ11" s="196">
        <v>1</v>
      </c>
      <c r="BR11" s="160">
        <v>0</v>
      </c>
      <c r="BS11" s="162">
        <v>0</v>
      </c>
      <c r="BT11" s="161">
        <v>17</v>
      </c>
      <c r="BU11" s="196" t="s">
        <v>18</v>
      </c>
      <c r="BV11" s="196">
        <v>1</v>
      </c>
      <c r="BW11" s="160">
        <v>0</v>
      </c>
      <c r="BX11" s="162">
        <v>0</v>
      </c>
      <c r="BY11" s="161" t="s">
        <v>18</v>
      </c>
      <c r="BZ11" s="196" t="s">
        <v>18</v>
      </c>
      <c r="CA11" s="196" t="s">
        <v>18</v>
      </c>
      <c r="CB11" s="160" t="s">
        <v>18</v>
      </c>
      <c r="CC11" s="162" t="s">
        <v>18</v>
      </c>
      <c r="CD11" s="161">
        <v>18</v>
      </c>
      <c r="CE11" s="196" t="s">
        <v>18</v>
      </c>
      <c r="CF11" s="196">
        <v>1</v>
      </c>
      <c r="CG11" s="160">
        <v>1</v>
      </c>
      <c r="CH11" s="162">
        <v>0</v>
      </c>
      <c r="CI11" s="161">
        <v>19</v>
      </c>
      <c r="CJ11" s="196" t="s">
        <v>18</v>
      </c>
      <c r="CK11" s="196">
        <v>1</v>
      </c>
      <c r="CL11" s="160">
        <v>1</v>
      </c>
      <c r="CM11" s="162">
        <v>0</v>
      </c>
      <c r="CN11" s="161">
        <v>25</v>
      </c>
      <c r="CO11" s="196" t="s">
        <v>18</v>
      </c>
      <c r="CP11" s="196">
        <v>1</v>
      </c>
      <c r="CQ11" s="160">
        <v>1</v>
      </c>
      <c r="CR11" s="162">
        <v>0</v>
      </c>
      <c r="CS11" s="161">
        <v>28</v>
      </c>
      <c r="CT11" s="196" t="s">
        <v>18</v>
      </c>
      <c r="CU11" s="196">
        <v>1</v>
      </c>
      <c r="CV11" s="160">
        <v>1</v>
      </c>
      <c r="CW11" s="162">
        <v>0</v>
      </c>
      <c r="CX11" s="161">
        <f t="shared" si="0"/>
        <v>28</v>
      </c>
      <c r="CY11" s="196" t="str">
        <f t="shared" si="1"/>
        <v>-</v>
      </c>
      <c r="CZ11" s="196">
        <f t="shared" si="2"/>
        <v>1</v>
      </c>
      <c r="DA11" s="160">
        <f t="shared" si="3"/>
        <v>1</v>
      </c>
      <c r="DB11" s="162">
        <f t="shared" si="4"/>
        <v>0</v>
      </c>
      <c r="DC11" s="163">
        <f t="shared" si="6"/>
        <v>30</v>
      </c>
      <c r="DD11" s="163" t="e">
        <f>SUM(#REF!)</f>
        <v>#REF!</v>
      </c>
    </row>
    <row r="12" spans="1:108" x14ac:dyDescent="0.2">
      <c r="A12" s="192">
        <v>5</v>
      </c>
      <c r="B12" s="299"/>
      <c r="C12" s="220" t="s">
        <v>93</v>
      </c>
      <c r="D12" s="224" t="s">
        <v>148</v>
      </c>
      <c r="E12" s="185">
        <v>60</v>
      </c>
      <c r="F12" s="160">
        <v>14</v>
      </c>
      <c r="G12" s="160">
        <v>0</v>
      </c>
      <c r="H12" s="160">
        <v>1</v>
      </c>
      <c r="I12" s="160">
        <v>1</v>
      </c>
      <c r="J12" s="160">
        <v>1</v>
      </c>
      <c r="K12" s="162">
        <f t="shared" si="5"/>
        <v>44</v>
      </c>
      <c r="L12" s="161">
        <v>0</v>
      </c>
      <c r="M12" s="196" t="s">
        <v>18</v>
      </c>
      <c r="N12" s="196">
        <v>0</v>
      </c>
      <c r="O12" s="160">
        <v>0</v>
      </c>
      <c r="P12" s="162">
        <v>0</v>
      </c>
      <c r="Q12" s="161">
        <v>4</v>
      </c>
      <c r="R12" s="196" t="s">
        <v>18</v>
      </c>
      <c r="S12" s="196">
        <v>0</v>
      </c>
      <c r="T12" s="160">
        <v>0</v>
      </c>
      <c r="U12" s="162">
        <v>0</v>
      </c>
      <c r="V12" s="161">
        <v>4</v>
      </c>
      <c r="W12" s="196" t="s">
        <v>18</v>
      </c>
      <c r="X12" s="196">
        <v>0</v>
      </c>
      <c r="Y12" s="160">
        <v>0</v>
      </c>
      <c r="Z12" s="162">
        <v>0</v>
      </c>
      <c r="AA12" s="161">
        <v>4</v>
      </c>
      <c r="AB12" s="196" t="s">
        <v>18</v>
      </c>
      <c r="AC12" s="196">
        <v>0</v>
      </c>
      <c r="AD12" s="160">
        <v>0</v>
      </c>
      <c r="AE12" s="162">
        <v>0</v>
      </c>
      <c r="AF12" s="161">
        <v>5</v>
      </c>
      <c r="AG12" s="196" t="s">
        <v>18</v>
      </c>
      <c r="AH12" s="196">
        <v>0</v>
      </c>
      <c r="AI12" s="160">
        <v>0</v>
      </c>
      <c r="AJ12" s="162">
        <v>0</v>
      </c>
      <c r="AK12" s="161">
        <v>7</v>
      </c>
      <c r="AL12" s="196" t="s">
        <v>18</v>
      </c>
      <c r="AM12" s="196">
        <v>0</v>
      </c>
      <c r="AN12" s="160">
        <v>0</v>
      </c>
      <c r="AO12" s="162">
        <v>0</v>
      </c>
      <c r="AP12" s="161" t="s">
        <v>18</v>
      </c>
      <c r="AQ12" s="196" t="s">
        <v>18</v>
      </c>
      <c r="AR12" s="196" t="s">
        <v>18</v>
      </c>
      <c r="AS12" s="160" t="s">
        <v>18</v>
      </c>
      <c r="AT12" s="162" t="s">
        <v>18</v>
      </c>
      <c r="AU12" s="161">
        <v>8</v>
      </c>
      <c r="AV12" s="196" t="s">
        <v>18</v>
      </c>
      <c r="AW12" s="196">
        <v>0</v>
      </c>
      <c r="AX12" s="160">
        <v>0</v>
      </c>
      <c r="AY12" s="162">
        <v>0</v>
      </c>
      <c r="AZ12" s="161">
        <v>9</v>
      </c>
      <c r="BA12" s="196" t="s">
        <v>18</v>
      </c>
      <c r="BB12" s="196">
        <v>0</v>
      </c>
      <c r="BC12" s="160">
        <v>0</v>
      </c>
      <c r="BD12" s="162">
        <v>0</v>
      </c>
      <c r="BE12" s="161">
        <v>9</v>
      </c>
      <c r="BF12" s="196" t="s">
        <v>18</v>
      </c>
      <c r="BG12" s="196">
        <v>0</v>
      </c>
      <c r="BH12" s="160">
        <v>0</v>
      </c>
      <c r="BI12" s="162">
        <v>0</v>
      </c>
      <c r="BJ12" s="161">
        <v>9</v>
      </c>
      <c r="BK12" s="196" t="s">
        <v>18</v>
      </c>
      <c r="BL12" s="196">
        <v>0</v>
      </c>
      <c r="BM12" s="160">
        <v>0</v>
      </c>
      <c r="BN12" s="162">
        <v>0</v>
      </c>
      <c r="BO12" s="161">
        <v>9</v>
      </c>
      <c r="BP12" s="196" t="s">
        <v>18</v>
      </c>
      <c r="BQ12" s="196">
        <v>0</v>
      </c>
      <c r="BR12" s="160">
        <v>0</v>
      </c>
      <c r="BS12" s="162">
        <v>0</v>
      </c>
      <c r="BT12" s="161">
        <v>9</v>
      </c>
      <c r="BU12" s="196" t="s">
        <v>18</v>
      </c>
      <c r="BV12" s="196">
        <v>0</v>
      </c>
      <c r="BW12" s="160">
        <v>0</v>
      </c>
      <c r="BX12" s="162">
        <v>0</v>
      </c>
      <c r="BY12" s="161" t="s">
        <v>18</v>
      </c>
      <c r="BZ12" s="196" t="s">
        <v>18</v>
      </c>
      <c r="CA12" s="196" t="s">
        <v>18</v>
      </c>
      <c r="CB12" s="160" t="s">
        <v>18</v>
      </c>
      <c r="CC12" s="162" t="s">
        <v>18</v>
      </c>
      <c r="CD12" s="161">
        <v>9</v>
      </c>
      <c r="CE12" s="196" t="s">
        <v>18</v>
      </c>
      <c r="CF12" s="196">
        <v>0</v>
      </c>
      <c r="CG12" s="160">
        <v>0</v>
      </c>
      <c r="CH12" s="162">
        <v>0</v>
      </c>
      <c r="CI12" s="161">
        <v>9</v>
      </c>
      <c r="CJ12" s="196" t="s">
        <v>18</v>
      </c>
      <c r="CK12" s="196">
        <v>0</v>
      </c>
      <c r="CL12" s="160">
        <v>0</v>
      </c>
      <c r="CM12" s="162">
        <v>0</v>
      </c>
      <c r="CN12" s="161">
        <v>10</v>
      </c>
      <c r="CO12" s="196" t="s">
        <v>18</v>
      </c>
      <c r="CP12" s="196">
        <v>0</v>
      </c>
      <c r="CQ12" s="160">
        <v>0</v>
      </c>
      <c r="CR12" s="162">
        <v>0</v>
      </c>
      <c r="CS12" s="161">
        <v>10</v>
      </c>
      <c r="CT12" s="196" t="s">
        <v>18</v>
      </c>
      <c r="CU12" s="196">
        <v>0</v>
      </c>
      <c r="CV12" s="160">
        <v>0</v>
      </c>
      <c r="CW12" s="162">
        <v>0</v>
      </c>
      <c r="CX12" s="161">
        <f t="shared" si="0"/>
        <v>10</v>
      </c>
      <c r="CY12" s="196" t="str">
        <f t="shared" si="1"/>
        <v>-</v>
      </c>
      <c r="CZ12" s="196">
        <f t="shared" si="2"/>
        <v>0</v>
      </c>
      <c r="DA12" s="160">
        <f t="shared" si="3"/>
        <v>0</v>
      </c>
      <c r="DB12" s="162">
        <f t="shared" si="4"/>
        <v>0</v>
      </c>
      <c r="DC12" s="163">
        <f t="shared" si="6"/>
        <v>10</v>
      </c>
      <c r="DD12" s="163" t="e">
        <f>SUM(#REF!)</f>
        <v>#REF!</v>
      </c>
    </row>
    <row r="13" spans="1:108" x14ac:dyDescent="0.2">
      <c r="A13" s="193">
        <v>6</v>
      </c>
      <c r="B13" s="299"/>
      <c r="C13" s="301" t="s">
        <v>44</v>
      </c>
      <c r="D13" s="235" t="s">
        <v>149</v>
      </c>
      <c r="E13" s="185">
        <v>34</v>
      </c>
      <c r="F13" s="160">
        <v>13</v>
      </c>
      <c r="G13" s="160">
        <v>1</v>
      </c>
      <c r="H13" s="160">
        <v>1</v>
      </c>
      <c r="I13" s="160">
        <v>1</v>
      </c>
      <c r="J13" s="160">
        <v>0</v>
      </c>
      <c r="K13" s="162">
        <f t="shared" si="5"/>
        <v>18</v>
      </c>
      <c r="L13" s="161">
        <v>0</v>
      </c>
      <c r="M13" s="196">
        <v>0</v>
      </c>
      <c r="N13" s="196">
        <v>0</v>
      </c>
      <c r="O13" s="160">
        <v>0</v>
      </c>
      <c r="P13" s="162">
        <v>0</v>
      </c>
      <c r="Q13" s="161">
        <v>2</v>
      </c>
      <c r="R13" s="196">
        <v>0</v>
      </c>
      <c r="S13" s="196">
        <v>0</v>
      </c>
      <c r="T13" s="160">
        <v>0</v>
      </c>
      <c r="U13" s="162">
        <v>0</v>
      </c>
      <c r="V13" s="161">
        <v>2</v>
      </c>
      <c r="W13" s="196">
        <v>0</v>
      </c>
      <c r="X13" s="196">
        <v>0</v>
      </c>
      <c r="Y13" s="160">
        <v>0</v>
      </c>
      <c r="Z13" s="162">
        <v>0</v>
      </c>
      <c r="AA13" s="161">
        <v>3</v>
      </c>
      <c r="AB13" s="196">
        <v>0</v>
      </c>
      <c r="AC13" s="196">
        <v>0</v>
      </c>
      <c r="AD13" s="160">
        <v>0</v>
      </c>
      <c r="AE13" s="162">
        <v>0</v>
      </c>
      <c r="AF13" s="161">
        <v>3</v>
      </c>
      <c r="AG13" s="196">
        <v>0</v>
      </c>
      <c r="AH13" s="196">
        <v>0</v>
      </c>
      <c r="AI13" s="160">
        <v>0</v>
      </c>
      <c r="AJ13" s="162">
        <v>0</v>
      </c>
      <c r="AK13" s="161">
        <v>3</v>
      </c>
      <c r="AL13" s="196">
        <v>0</v>
      </c>
      <c r="AM13" s="196">
        <v>0</v>
      </c>
      <c r="AN13" s="160">
        <v>0</v>
      </c>
      <c r="AO13" s="162">
        <v>0</v>
      </c>
      <c r="AP13" s="161" t="s">
        <v>18</v>
      </c>
      <c r="AQ13" s="196" t="s">
        <v>18</v>
      </c>
      <c r="AR13" s="196" t="s">
        <v>18</v>
      </c>
      <c r="AS13" s="160" t="s">
        <v>18</v>
      </c>
      <c r="AT13" s="162" t="s">
        <v>18</v>
      </c>
      <c r="AU13" s="161">
        <v>4</v>
      </c>
      <c r="AV13" s="196">
        <v>0</v>
      </c>
      <c r="AW13" s="196">
        <v>0</v>
      </c>
      <c r="AX13" s="160">
        <v>0</v>
      </c>
      <c r="AY13" s="162">
        <v>0</v>
      </c>
      <c r="AZ13" s="161">
        <v>8</v>
      </c>
      <c r="BA13" s="196">
        <v>0</v>
      </c>
      <c r="BB13" s="196">
        <v>0</v>
      </c>
      <c r="BC13" s="160">
        <v>0</v>
      </c>
      <c r="BD13" s="162">
        <v>0</v>
      </c>
      <c r="BE13" s="161">
        <v>12</v>
      </c>
      <c r="BF13" s="196">
        <v>0</v>
      </c>
      <c r="BG13" s="196">
        <v>0</v>
      </c>
      <c r="BH13" s="160">
        <v>0</v>
      </c>
      <c r="BI13" s="162">
        <v>0</v>
      </c>
      <c r="BJ13" s="161">
        <v>16</v>
      </c>
      <c r="BK13" s="196">
        <v>0</v>
      </c>
      <c r="BL13" s="196">
        <v>0</v>
      </c>
      <c r="BM13" s="160">
        <v>0</v>
      </c>
      <c r="BN13" s="162">
        <v>0</v>
      </c>
      <c r="BO13" s="161">
        <v>20</v>
      </c>
      <c r="BP13" s="196">
        <v>0</v>
      </c>
      <c r="BQ13" s="196">
        <v>0</v>
      </c>
      <c r="BR13" s="160">
        <v>0</v>
      </c>
      <c r="BS13" s="162">
        <v>0</v>
      </c>
      <c r="BT13" s="161">
        <v>22</v>
      </c>
      <c r="BU13" s="196">
        <v>0</v>
      </c>
      <c r="BV13" s="196">
        <v>0</v>
      </c>
      <c r="BW13" s="160">
        <v>0</v>
      </c>
      <c r="BX13" s="162">
        <v>0</v>
      </c>
      <c r="BY13" s="161" t="s">
        <v>18</v>
      </c>
      <c r="BZ13" s="196" t="s">
        <v>18</v>
      </c>
      <c r="CA13" s="196" t="s">
        <v>18</v>
      </c>
      <c r="CB13" s="160" t="s">
        <v>18</v>
      </c>
      <c r="CC13" s="162" t="s">
        <v>18</v>
      </c>
      <c r="CD13" s="161">
        <v>24</v>
      </c>
      <c r="CE13" s="196">
        <v>0</v>
      </c>
      <c r="CF13" s="196">
        <v>0</v>
      </c>
      <c r="CG13" s="160">
        <v>0</v>
      </c>
      <c r="CH13" s="162">
        <v>0</v>
      </c>
      <c r="CI13" s="161">
        <v>25</v>
      </c>
      <c r="CJ13" s="196">
        <v>0</v>
      </c>
      <c r="CK13" s="196">
        <v>0</v>
      </c>
      <c r="CL13" s="160">
        <v>0</v>
      </c>
      <c r="CM13" s="162">
        <v>0</v>
      </c>
      <c r="CN13" s="161">
        <v>25</v>
      </c>
      <c r="CO13" s="196">
        <v>0</v>
      </c>
      <c r="CP13" s="196">
        <v>0</v>
      </c>
      <c r="CQ13" s="160">
        <v>0</v>
      </c>
      <c r="CR13" s="162">
        <v>0</v>
      </c>
      <c r="CS13" s="161">
        <v>26</v>
      </c>
      <c r="CT13" s="196">
        <v>0</v>
      </c>
      <c r="CU13" s="196">
        <v>0</v>
      </c>
      <c r="CV13" s="160">
        <v>0</v>
      </c>
      <c r="CW13" s="162">
        <v>0</v>
      </c>
      <c r="CX13" s="161">
        <f t="shared" si="0"/>
        <v>26</v>
      </c>
      <c r="CY13" s="196">
        <f t="shared" si="1"/>
        <v>0</v>
      </c>
      <c r="CZ13" s="196">
        <f t="shared" si="2"/>
        <v>0</v>
      </c>
      <c r="DA13" s="160">
        <f t="shared" si="3"/>
        <v>0</v>
      </c>
      <c r="DB13" s="162">
        <f t="shared" si="4"/>
        <v>0</v>
      </c>
      <c r="DC13" s="163">
        <f t="shared" si="6"/>
        <v>26</v>
      </c>
      <c r="DD13" s="163" t="e">
        <f>SUM(#REF!)</f>
        <v>#REF!</v>
      </c>
    </row>
    <row r="14" spans="1:108" x14ac:dyDescent="0.2">
      <c r="A14" s="193"/>
      <c r="B14" s="299"/>
      <c r="C14" s="301"/>
      <c r="D14" s="248" t="s">
        <v>150</v>
      </c>
      <c r="E14" s="185">
        <v>33</v>
      </c>
      <c r="F14" s="160">
        <v>14</v>
      </c>
      <c r="G14" s="160">
        <v>0</v>
      </c>
      <c r="H14" s="160">
        <v>1</v>
      </c>
      <c r="I14" s="160">
        <v>1</v>
      </c>
      <c r="J14" s="160">
        <v>1</v>
      </c>
      <c r="K14" s="162">
        <f t="shared" ref="K14" si="8">E14-F14-G14-H14-I14</f>
        <v>17</v>
      </c>
      <c r="L14" s="161">
        <v>0</v>
      </c>
      <c r="M14" s="196" t="s">
        <v>18</v>
      </c>
      <c r="N14" s="196">
        <v>0</v>
      </c>
      <c r="O14" s="160">
        <v>0</v>
      </c>
      <c r="P14" s="162">
        <v>0</v>
      </c>
      <c r="Q14" s="161">
        <v>0</v>
      </c>
      <c r="R14" s="196" t="s">
        <v>18</v>
      </c>
      <c r="S14" s="196">
        <v>0</v>
      </c>
      <c r="T14" s="160">
        <v>0</v>
      </c>
      <c r="U14" s="162">
        <v>0</v>
      </c>
      <c r="V14" s="161">
        <v>0</v>
      </c>
      <c r="W14" s="196" t="s">
        <v>18</v>
      </c>
      <c r="X14" s="196">
        <v>0</v>
      </c>
      <c r="Y14" s="160">
        <v>0</v>
      </c>
      <c r="Z14" s="162">
        <v>0</v>
      </c>
      <c r="AA14" s="161">
        <v>0</v>
      </c>
      <c r="AB14" s="196" t="s">
        <v>18</v>
      </c>
      <c r="AC14" s="196">
        <v>0</v>
      </c>
      <c r="AD14" s="160">
        <v>0</v>
      </c>
      <c r="AE14" s="162">
        <v>0</v>
      </c>
      <c r="AF14" s="161">
        <v>0</v>
      </c>
      <c r="AG14" s="196" t="s">
        <v>18</v>
      </c>
      <c r="AH14" s="196">
        <v>0</v>
      </c>
      <c r="AI14" s="160">
        <v>0</v>
      </c>
      <c r="AJ14" s="162">
        <v>0</v>
      </c>
      <c r="AK14" s="161">
        <v>0</v>
      </c>
      <c r="AL14" s="196" t="s">
        <v>18</v>
      </c>
      <c r="AM14" s="196">
        <v>0</v>
      </c>
      <c r="AN14" s="160">
        <v>0</v>
      </c>
      <c r="AO14" s="162">
        <v>0</v>
      </c>
      <c r="AP14" s="161" t="s">
        <v>18</v>
      </c>
      <c r="AQ14" s="196" t="s">
        <v>18</v>
      </c>
      <c r="AR14" s="196" t="s">
        <v>18</v>
      </c>
      <c r="AS14" s="160" t="s">
        <v>18</v>
      </c>
      <c r="AT14" s="162" t="s">
        <v>18</v>
      </c>
      <c r="AU14" s="161">
        <v>0</v>
      </c>
      <c r="AV14" s="196" t="s">
        <v>18</v>
      </c>
      <c r="AW14" s="196">
        <v>0</v>
      </c>
      <c r="AX14" s="160">
        <v>0</v>
      </c>
      <c r="AY14" s="162">
        <v>0</v>
      </c>
      <c r="AZ14" s="161">
        <v>0</v>
      </c>
      <c r="BA14" s="196" t="s">
        <v>18</v>
      </c>
      <c r="BB14" s="196">
        <v>0</v>
      </c>
      <c r="BC14" s="160">
        <v>0</v>
      </c>
      <c r="BD14" s="162">
        <v>0</v>
      </c>
      <c r="BE14" s="161">
        <v>0</v>
      </c>
      <c r="BF14" s="196" t="s">
        <v>18</v>
      </c>
      <c r="BG14" s="196">
        <v>0</v>
      </c>
      <c r="BH14" s="160">
        <v>0</v>
      </c>
      <c r="BI14" s="162">
        <v>0</v>
      </c>
      <c r="BJ14" s="161">
        <v>0</v>
      </c>
      <c r="BK14" s="196" t="s">
        <v>18</v>
      </c>
      <c r="BL14" s="196">
        <v>0</v>
      </c>
      <c r="BM14" s="160">
        <v>0</v>
      </c>
      <c r="BN14" s="162">
        <v>0</v>
      </c>
      <c r="BO14" s="161">
        <v>0</v>
      </c>
      <c r="BP14" s="196" t="s">
        <v>18</v>
      </c>
      <c r="BQ14" s="196">
        <v>0</v>
      </c>
      <c r="BR14" s="160">
        <v>0</v>
      </c>
      <c r="BS14" s="162">
        <v>0</v>
      </c>
      <c r="BT14" s="161">
        <v>0</v>
      </c>
      <c r="BU14" s="196" t="s">
        <v>18</v>
      </c>
      <c r="BV14" s="196">
        <v>0</v>
      </c>
      <c r="BW14" s="160">
        <v>0</v>
      </c>
      <c r="BX14" s="162">
        <v>0</v>
      </c>
      <c r="BY14" s="161" t="s">
        <v>18</v>
      </c>
      <c r="BZ14" s="196" t="s">
        <v>18</v>
      </c>
      <c r="CA14" s="196" t="s">
        <v>18</v>
      </c>
      <c r="CB14" s="160" t="s">
        <v>18</v>
      </c>
      <c r="CC14" s="162" t="s">
        <v>18</v>
      </c>
      <c r="CD14" s="161">
        <v>1</v>
      </c>
      <c r="CE14" s="196" t="s">
        <v>18</v>
      </c>
      <c r="CF14" s="196">
        <v>0</v>
      </c>
      <c r="CG14" s="160">
        <v>0</v>
      </c>
      <c r="CH14" s="162">
        <v>0</v>
      </c>
      <c r="CI14" s="161">
        <v>1</v>
      </c>
      <c r="CJ14" s="196" t="s">
        <v>18</v>
      </c>
      <c r="CK14" s="196">
        <v>0</v>
      </c>
      <c r="CL14" s="160">
        <v>0</v>
      </c>
      <c r="CM14" s="162">
        <v>0</v>
      </c>
      <c r="CN14" s="161">
        <v>2</v>
      </c>
      <c r="CO14" s="196" t="s">
        <v>18</v>
      </c>
      <c r="CP14" s="196">
        <v>0</v>
      </c>
      <c r="CQ14" s="160">
        <v>0</v>
      </c>
      <c r="CR14" s="162">
        <v>0</v>
      </c>
      <c r="CS14" s="161">
        <v>2</v>
      </c>
      <c r="CT14" s="196" t="s">
        <v>18</v>
      </c>
      <c r="CU14" s="196">
        <v>0</v>
      </c>
      <c r="CV14" s="160">
        <v>0</v>
      </c>
      <c r="CW14" s="162">
        <v>1</v>
      </c>
      <c r="CX14" s="161">
        <f t="shared" si="0"/>
        <v>2</v>
      </c>
      <c r="CY14" s="196" t="str">
        <f t="shared" si="1"/>
        <v>-</v>
      </c>
      <c r="CZ14" s="196">
        <f t="shared" si="2"/>
        <v>0</v>
      </c>
      <c r="DA14" s="160">
        <f t="shared" si="3"/>
        <v>0</v>
      </c>
      <c r="DB14" s="162">
        <f t="shared" si="4"/>
        <v>1</v>
      </c>
      <c r="DC14" s="163"/>
      <c r="DD14" s="163"/>
    </row>
    <row r="15" spans="1:108" x14ac:dyDescent="0.2">
      <c r="A15" s="193">
        <v>7</v>
      </c>
      <c r="B15" s="299"/>
      <c r="C15" s="301"/>
      <c r="D15" s="235" t="s">
        <v>116</v>
      </c>
      <c r="E15" s="185">
        <v>33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2">
        <f t="shared" si="5"/>
        <v>33</v>
      </c>
      <c r="L15" s="161">
        <v>0</v>
      </c>
      <c r="M15" s="196" t="s">
        <v>18</v>
      </c>
      <c r="N15" s="196" t="s">
        <v>18</v>
      </c>
      <c r="O15" s="160" t="s">
        <v>18</v>
      </c>
      <c r="P15" s="162">
        <v>0</v>
      </c>
      <c r="Q15" s="161">
        <v>0</v>
      </c>
      <c r="R15" s="196" t="s">
        <v>18</v>
      </c>
      <c r="S15" s="196" t="s">
        <v>18</v>
      </c>
      <c r="T15" s="160" t="s">
        <v>18</v>
      </c>
      <c r="U15" s="162">
        <v>0</v>
      </c>
      <c r="V15" s="161">
        <v>0</v>
      </c>
      <c r="W15" s="196" t="s">
        <v>18</v>
      </c>
      <c r="X15" s="196" t="s">
        <v>18</v>
      </c>
      <c r="Y15" s="160" t="s">
        <v>18</v>
      </c>
      <c r="Z15" s="162">
        <v>0</v>
      </c>
      <c r="AA15" s="161">
        <v>0</v>
      </c>
      <c r="AB15" s="196" t="s">
        <v>18</v>
      </c>
      <c r="AC15" s="196" t="s">
        <v>18</v>
      </c>
      <c r="AD15" s="160" t="s">
        <v>18</v>
      </c>
      <c r="AE15" s="162">
        <v>1</v>
      </c>
      <c r="AF15" s="161">
        <v>0</v>
      </c>
      <c r="AG15" s="196" t="s">
        <v>18</v>
      </c>
      <c r="AH15" s="196" t="s">
        <v>18</v>
      </c>
      <c r="AI15" s="160" t="s">
        <v>18</v>
      </c>
      <c r="AJ15" s="162">
        <v>1</v>
      </c>
      <c r="AK15" s="161">
        <v>0</v>
      </c>
      <c r="AL15" s="196" t="s">
        <v>18</v>
      </c>
      <c r="AM15" s="196" t="s">
        <v>18</v>
      </c>
      <c r="AN15" s="160" t="s">
        <v>18</v>
      </c>
      <c r="AO15" s="162">
        <v>1</v>
      </c>
      <c r="AP15" s="161" t="s">
        <v>18</v>
      </c>
      <c r="AQ15" s="196" t="s">
        <v>18</v>
      </c>
      <c r="AR15" s="196" t="s">
        <v>18</v>
      </c>
      <c r="AS15" s="160" t="s">
        <v>18</v>
      </c>
      <c r="AT15" s="162" t="s">
        <v>18</v>
      </c>
      <c r="AU15" s="161">
        <v>0</v>
      </c>
      <c r="AV15" s="196" t="s">
        <v>18</v>
      </c>
      <c r="AW15" s="196" t="s">
        <v>18</v>
      </c>
      <c r="AX15" s="160" t="s">
        <v>18</v>
      </c>
      <c r="AY15" s="162">
        <v>2</v>
      </c>
      <c r="AZ15" s="161">
        <v>0</v>
      </c>
      <c r="BA15" s="196" t="s">
        <v>18</v>
      </c>
      <c r="BB15" s="196" t="s">
        <v>18</v>
      </c>
      <c r="BC15" s="160" t="s">
        <v>18</v>
      </c>
      <c r="BD15" s="162">
        <v>2</v>
      </c>
      <c r="BE15" s="161">
        <v>0</v>
      </c>
      <c r="BF15" s="196" t="s">
        <v>18</v>
      </c>
      <c r="BG15" s="196" t="s">
        <v>18</v>
      </c>
      <c r="BH15" s="160" t="s">
        <v>18</v>
      </c>
      <c r="BI15" s="162">
        <v>3</v>
      </c>
      <c r="BJ15" s="161">
        <v>0</v>
      </c>
      <c r="BK15" s="196" t="s">
        <v>18</v>
      </c>
      <c r="BL15" s="196" t="s">
        <v>18</v>
      </c>
      <c r="BM15" s="160" t="s">
        <v>18</v>
      </c>
      <c r="BN15" s="162">
        <v>3</v>
      </c>
      <c r="BO15" s="161">
        <v>0</v>
      </c>
      <c r="BP15" s="196" t="s">
        <v>18</v>
      </c>
      <c r="BQ15" s="196" t="s">
        <v>18</v>
      </c>
      <c r="BR15" s="160" t="s">
        <v>18</v>
      </c>
      <c r="BS15" s="162">
        <v>3</v>
      </c>
      <c r="BT15" s="161">
        <v>0</v>
      </c>
      <c r="BU15" s="196" t="s">
        <v>18</v>
      </c>
      <c r="BV15" s="196" t="s">
        <v>18</v>
      </c>
      <c r="BW15" s="160" t="s">
        <v>18</v>
      </c>
      <c r="BX15" s="162">
        <v>3</v>
      </c>
      <c r="BY15" s="161" t="s">
        <v>18</v>
      </c>
      <c r="BZ15" s="196" t="s">
        <v>18</v>
      </c>
      <c r="CA15" s="196" t="s">
        <v>18</v>
      </c>
      <c r="CB15" s="160" t="s">
        <v>18</v>
      </c>
      <c r="CC15" s="162" t="s">
        <v>18</v>
      </c>
      <c r="CD15" s="161">
        <v>0</v>
      </c>
      <c r="CE15" s="196" t="s">
        <v>18</v>
      </c>
      <c r="CF15" s="196" t="s">
        <v>18</v>
      </c>
      <c r="CG15" s="160" t="s">
        <v>18</v>
      </c>
      <c r="CH15" s="162">
        <v>3</v>
      </c>
      <c r="CI15" s="161">
        <v>0</v>
      </c>
      <c r="CJ15" s="196" t="s">
        <v>18</v>
      </c>
      <c r="CK15" s="196" t="s">
        <v>18</v>
      </c>
      <c r="CL15" s="160" t="s">
        <v>18</v>
      </c>
      <c r="CM15" s="162">
        <v>3</v>
      </c>
      <c r="CN15" s="161">
        <v>0</v>
      </c>
      <c r="CO15" s="196" t="s">
        <v>18</v>
      </c>
      <c r="CP15" s="196" t="s">
        <v>18</v>
      </c>
      <c r="CQ15" s="160" t="s">
        <v>18</v>
      </c>
      <c r="CR15" s="162">
        <v>3</v>
      </c>
      <c r="CS15" s="161">
        <v>0</v>
      </c>
      <c r="CT15" s="196" t="s">
        <v>18</v>
      </c>
      <c r="CU15" s="196" t="s">
        <v>18</v>
      </c>
      <c r="CV15" s="160" t="s">
        <v>18</v>
      </c>
      <c r="CW15" s="162">
        <v>4</v>
      </c>
      <c r="CX15" s="161">
        <f t="shared" si="0"/>
        <v>0</v>
      </c>
      <c r="CY15" s="196" t="str">
        <f t="shared" si="1"/>
        <v>-</v>
      </c>
      <c r="CZ15" s="196" t="str">
        <f t="shared" si="2"/>
        <v>-</v>
      </c>
      <c r="DA15" s="160" t="str">
        <f t="shared" si="3"/>
        <v>-</v>
      </c>
      <c r="DB15" s="162">
        <f t="shared" si="4"/>
        <v>4</v>
      </c>
      <c r="DC15" s="163">
        <f t="shared" si="6"/>
        <v>4</v>
      </c>
      <c r="DD15" s="163" t="e">
        <f>SUM(#REF!)</f>
        <v>#REF!</v>
      </c>
    </row>
    <row r="16" spans="1:108" x14ac:dyDescent="0.2">
      <c r="A16" s="193">
        <v>8</v>
      </c>
      <c r="B16" s="299"/>
      <c r="C16" s="213" t="s">
        <v>94</v>
      </c>
      <c r="D16" s="235" t="s">
        <v>151</v>
      </c>
      <c r="E16" s="185">
        <v>50</v>
      </c>
      <c r="F16" s="160">
        <v>15</v>
      </c>
      <c r="G16" s="160">
        <v>0</v>
      </c>
      <c r="H16" s="160">
        <v>1</v>
      </c>
      <c r="I16" s="160">
        <v>1</v>
      </c>
      <c r="J16" s="160">
        <v>0</v>
      </c>
      <c r="K16" s="162">
        <f t="shared" si="5"/>
        <v>33</v>
      </c>
      <c r="L16" s="161">
        <v>2</v>
      </c>
      <c r="M16" s="196" t="s">
        <v>18</v>
      </c>
      <c r="N16" s="196">
        <v>0</v>
      </c>
      <c r="O16" s="160">
        <v>0</v>
      </c>
      <c r="P16" s="238">
        <v>0</v>
      </c>
      <c r="Q16" s="161">
        <v>4</v>
      </c>
      <c r="R16" s="196" t="s">
        <v>18</v>
      </c>
      <c r="S16" s="196">
        <v>0</v>
      </c>
      <c r="T16" s="160">
        <v>0</v>
      </c>
      <c r="U16" s="238">
        <v>0</v>
      </c>
      <c r="V16" s="161">
        <v>4</v>
      </c>
      <c r="W16" s="196" t="s">
        <v>18</v>
      </c>
      <c r="X16" s="196">
        <v>0</v>
      </c>
      <c r="Y16" s="160">
        <v>0</v>
      </c>
      <c r="Z16" s="238">
        <v>0</v>
      </c>
      <c r="AA16" s="161">
        <v>5</v>
      </c>
      <c r="AB16" s="196" t="s">
        <v>18</v>
      </c>
      <c r="AC16" s="196">
        <v>0</v>
      </c>
      <c r="AD16" s="160">
        <v>0</v>
      </c>
      <c r="AE16" s="238">
        <v>0</v>
      </c>
      <c r="AF16" s="161">
        <v>6</v>
      </c>
      <c r="AG16" s="196" t="s">
        <v>18</v>
      </c>
      <c r="AH16" s="196">
        <v>0</v>
      </c>
      <c r="AI16" s="160">
        <v>0</v>
      </c>
      <c r="AJ16" s="238">
        <v>0</v>
      </c>
      <c r="AK16" s="161">
        <v>6</v>
      </c>
      <c r="AL16" s="196" t="s">
        <v>18</v>
      </c>
      <c r="AM16" s="196">
        <v>0</v>
      </c>
      <c r="AN16" s="160">
        <v>0</v>
      </c>
      <c r="AO16" s="238">
        <v>0</v>
      </c>
      <c r="AP16" s="161" t="s">
        <v>18</v>
      </c>
      <c r="AQ16" s="196" t="s">
        <v>18</v>
      </c>
      <c r="AR16" s="196" t="s">
        <v>18</v>
      </c>
      <c r="AS16" s="160" t="s">
        <v>18</v>
      </c>
      <c r="AT16" s="162" t="s">
        <v>18</v>
      </c>
      <c r="AU16" s="161">
        <v>6</v>
      </c>
      <c r="AV16" s="196" t="s">
        <v>18</v>
      </c>
      <c r="AW16" s="196">
        <v>0</v>
      </c>
      <c r="AX16" s="160">
        <v>0</v>
      </c>
      <c r="AY16" s="238">
        <v>0</v>
      </c>
      <c r="AZ16" s="161">
        <v>6</v>
      </c>
      <c r="BA16" s="196" t="s">
        <v>18</v>
      </c>
      <c r="BB16" s="196">
        <v>0</v>
      </c>
      <c r="BC16" s="160">
        <v>0</v>
      </c>
      <c r="BD16" s="238">
        <v>0</v>
      </c>
      <c r="BE16" s="161">
        <v>6</v>
      </c>
      <c r="BF16" s="196" t="s">
        <v>18</v>
      </c>
      <c r="BG16" s="196">
        <v>0</v>
      </c>
      <c r="BH16" s="160">
        <v>0</v>
      </c>
      <c r="BI16" s="238">
        <v>0</v>
      </c>
      <c r="BJ16" s="161">
        <v>6</v>
      </c>
      <c r="BK16" s="196" t="s">
        <v>18</v>
      </c>
      <c r="BL16" s="196">
        <v>0</v>
      </c>
      <c r="BM16" s="160">
        <v>0</v>
      </c>
      <c r="BN16" s="238">
        <v>0</v>
      </c>
      <c r="BO16" s="161">
        <v>6</v>
      </c>
      <c r="BP16" s="196" t="s">
        <v>18</v>
      </c>
      <c r="BQ16" s="196">
        <v>0</v>
      </c>
      <c r="BR16" s="160">
        <v>0</v>
      </c>
      <c r="BS16" s="238">
        <v>0</v>
      </c>
      <c r="BT16" s="161">
        <v>6</v>
      </c>
      <c r="BU16" s="196" t="s">
        <v>18</v>
      </c>
      <c r="BV16" s="196">
        <v>0</v>
      </c>
      <c r="BW16" s="160">
        <v>0</v>
      </c>
      <c r="BX16" s="238">
        <v>0</v>
      </c>
      <c r="BY16" s="161" t="s">
        <v>18</v>
      </c>
      <c r="BZ16" s="196" t="s">
        <v>18</v>
      </c>
      <c r="CA16" s="196" t="s">
        <v>18</v>
      </c>
      <c r="CB16" s="160" t="s">
        <v>18</v>
      </c>
      <c r="CC16" s="162" t="s">
        <v>18</v>
      </c>
      <c r="CD16" s="161">
        <v>7</v>
      </c>
      <c r="CE16" s="196" t="s">
        <v>18</v>
      </c>
      <c r="CF16" s="196">
        <v>0</v>
      </c>
      <c r="CG16" s="160">
        <v>0</v>
      </c>
      <c r="CH16" s="238">
        <v>0</v>
      </c>
      <c r="CI16" s="161">
        <v>8</v>
      </c>
      <c r="CJ16" s="196" t="s">
        <v>18</v>
      </c>
      <c r="CK16" s="196">
        <v>0</v>
      </c>
      <c r="CL16" s="160">
        <v>0</v>
      </c>
      <c r="CM16" s="238">
        <v>0</v>
      </c>
      <c r="CN16" s="161">
        <v>8</v>
      </c>
      <c r="CO16" s="196" t="s">
        <v>18</v>
      </c>
      <c r="CP16" s="196">
        <v>0</v>
      </c>
      <c r="CQ16" s="160">
        <v>0</v>
      </c>
      <c r="CR16" s="238">
        <v>0</v>
      </c>
      <c r="CS16" s="161">
        <v>11</v>
      </c>
      <c r="CT16" s="196" t="s">
        <v>18</v>
      </c>
      <c r="CU16" s="196">
        <v>0</v>
      </c>
      <c r="CV16" s="160">
        <v>0</v>
      </c>
      <c r="CW16" s="238">
        <v>0</v>
      </c>
      <c r="CX16" s="161">
        <f t="shared" si="0"/>
        <v>11</v>
      </c>
      <c r="CY16" s="196" t="str">
        <f t="shared" si="1"/>
        <v>-</v>
      </c>
      <c r="CZ16" s="196">
        <f t="shared" si="2"/>
        <v>0</v>
      </c>
      <c r="DA16" s="160">
        <f t="shared" si="3"/>
        <v>0</v>
      </c>
      <c r="DB16" s="162">
        <f t="shared" si="4"/>
        <v>0</v>
      </c>
      <c r="DC16" s="163">
        <f t="shared" si="6"/>
        <v>11</v>
      </c>
      <c r="DD16" s="163" t="e">
        <f>SUM(#REF!)</f>
        <v>#REF!</v>
      </c>
    </row>
    <row r="17" spans="1:108" x14ac:dyDescent="0.2">
      <c r="A17" s="193">
        <v>9</v>
      </c>
      <c r="B17" s="299"/>
      <c r="C17" s="234" t="s">
        <v>89</v>
      </c>
      <c r="D17" s="235" t="s">
        <v>152</v>
      </c>
      <c r="E17" s="185">
        <v>60</v>
      </c>
      <c r="F17" s="231">
        <v>16</v>
      </c>
      <c r="G17" s="231">
        <v>0</v>
      </c>
      <c r="H17" s="231">
        <v>1</v>
      </c>
      <c r="I17" s="231">
        <v>1</v>
      </c>
      <c r="J17" s="231">
        <v>1</v>
      </c>
      <c r="K17" s="162">
        <f t="shared" si="5"/>
        <v>42</v>
      </c>
      <c r="L17" s="161">
        <v>0</v>
      </c>
      <c r="M17" s="196" t="s">
        <v>18</v>
      </c>
      <c r="N17" s="196">
        <v>0</v>
      </c>
      <c r="O17" s="160">
        <v>0</v>
      </c>
      <c r="P17" s="162">
        <v>0</v>
      </c>
      <c r="Q17" s="161">
        <v>2</v>
      </c>
      <c r="R17" s="196" t="s">
        <v>18</v>
      </c>
      <c r="S17" s="196">
        <v>0</v>
      </c>
      <c r="T17" s="160">
        <v>0</v>
      </c>
      <c r="U17" s="162">
        <v>0</v>
      </c>
      <c r="V17" s="161">
        <v>2</v>
      </c>
      <c r="W17" s="196" t="s">
        <v>18</v>
      </c>
      <c r="X17" s="196">
        <v>0</v>
      </c>
      <c r="Y17" s="160">
        <v>0</v>
      </c>
      <c r="Z17" s="162">
        <v>0</v>
      </c>
      <c r="AA17" s="161">
        <v>2</v>
      </c>
      <c r="AB17" s="196" t="s">
        <v>18</v>
      </c>
      <c r="AC17" s="196">
        <v>0</v>
      </c>
      <c r="AD17" s="160">
        <v>0</v>
      </c>
      <c r="AE17" s="162">
        <v>0</v>
      </c>
      <c r="AF17" s="161">
        <v>2</v>
      </c>
      <c r="AG17" s="196" t="s">
        <v>18</v>
      </c>
      <c r="AH17" s="196">
        <v>0</v>
      </c>
      <c r="AI17" s="160">
        <v>0</v>
      </c>
      <c r="AJ17" s="162">
        <v>0</v>
      </c>
      <c r="AK17" s="161">
        <v>2</v>
      </c>
      <c r="AL17" s="196" t="s">
        <v>18</v>
      </c>
      <c r="AM17" s="196">
        <v>0</v>
      </c>
      <c r="AN17" s="160">
        <v>0</v>
      </c>
      <c r="AO17" s="162">
        <v>0</v>
      </c>
      <c r="AP17" s="161" t="s">
        <v>18</v>
      </c>
      <c r="AQ17" s="196" t="s">
        <v>18</v>
      </c>
      <c r="AR17" s="196" t="s">
        <v>18</v>
      </c>
      <c r="AS17" s="160" t="s">
        <v>18</v>
      </c>
      <c r="AT17" s="162" t="s">
        <v>18</v>
      </c>
      <c r="AU17" s="161">
        <v>2</v>
      </c>
      <c r="AV17" s="196" t="s">
        <v>18</v>
      </c>
      <c r="AW17" s="196">
        <v>0</v>
      </c>
      <c r="AX17" s="160">
        <v>0</v>
      </c>
      <c r="AY17" s="162">
        <v>0</v>
      </c>
      <c r="AZ17" s="161">
        <v>2</v>
      </c>
      <c r="BA17" s="196" t="s">
        <v>18</v>
      </c>
      <c r="BB17" s="196">
        <v>0</v>
      </c>
      <c r="BC17" s="160">
        <v>0</v>
      </c>
      <c r="BD17" s="162">
        <v>0</v>
      </c>
      <c r="BE17" s="161">
        <v>2</v>
      </c>
      <c r="BF17" s="196" t="s">
        <v>18</v>
      </c>
      <c r="BG17" s="196">
        <v>0</v>
      </c>
      <c r="BH17" s="160">
        <v>0</v>
      </c>
      <c r="BI17" s="162">
        <v>1</v>
      </c>
      <c r="BJ17" s="161">
        <v>4</v>
      </c>
      <c r="BK17" s="196" t="s">
        <v>18</v>
      </c>
      <c r="BL17" s="196">
        <v>0</v>
      </c>
      <c r="BM17" s="160">
        <v>0</v>
      </c>
      <c r="BN17" s="162">
        <v>1</v>
      </c>
      <c r="BO17" s="161">
        <v>5</v>
      </c>
      <c r="BP17" s="196" t="s">
        <v>18</v>
      </c>
      <c r="BQ17" s="196">
        <v>0</v>
      </c>
      <c r="BR17" s="160">
        <v>0</v>
      </c>
      <c r="BS17" s="162">
        <v>1</v>
      </c>
      <c r="BT17" s="161">
        <v>5</v>
      </c>
      <c r="BU17" s="196" t="s">
        <v>18</v>
      </c>
      <c r="BV17" s="196">
        <v>0</v>
      </c>
      <c r="BW17" s="160">
        <v>0</v>
      </c>
      <c r="BX17" s="162">
        <v>1</v>
      </c>
      <c r="BY17" s="161" t="s">
        <v>18</v>
      </c>
      <c r="BZ17" s="196" t="s">
        <v>18</v>
      </c>
      <c r="CA17" s="196" t="s">
        <v>18</v>
      </c>
      <c r="CB17" s="160" t="s">
        <v>18</v>
      </c>
      <c r="CC17" s="162" t="s">
        <v>18</v>
      </c>
      <c r="CD17" s="161">
        <v>7</v>
      </c>
      <c r="CE17" s="196" t="s">
        <v>18</v>
      </c>
      <c r="CF17" s="196">
        <v>0</v>
      </c>
      <c r="CG17" s="160">
        <v>0</v>
      </c>
      <c r="CH17" s="162">
        <v>2</v>
      </c>
      <c r="CI17" s="161">
        <v>8</v>
      </c>
      <c r="CJ17" s="196" t="s">
        <v>18</v>
      </c>
      <c r="CK17" s="196">
        <v>0</v>
      </c>
      <c r="CL17" s="160">
        <v>0</v>
      </c>
      <c r="CM17" s="162">
        <v>2</v>
      </c>
      <c r="CN17" s="161">
        <v>9</v>
      </c>
      <c r="CO17" s="196" t="s">
        <v>18</v>
      </c>
      <c r="CP17" s="196">
        <v>0</v>
      </c>
      <c r="CQ17" s="160">
        <v>0</v>
      </c>
      <c r="CR17" s="162">
        <v>2</v>
      </c>
      <c r="CS17" s="161">
        <v>11</v>
      </c>
      <c r="CT17" s="196" t="s">
        <v>18</v>
      </c>
      <c r="CU17" s="196">
        <v>0</v>
      </c>
      <c r="CV17" s="160">
        <v>0</v>
      </c>
      <c r="CW17" s="162">
        <v>2</v>
      </c>
      <c r="CX17" s="161">
        <f t="shared" si="0"/>
        <v>11</v>
      </c>
      <c r="CY17" s="196" t="str">
        <f t="shared" si="1"/>
        <v>-</v>
      </c>
      <c r="CZ17" s="196">
        <f t="shared" si="2"/>
        <v>0</v>
      </c>
      <c r="DA17" s="160">
        <f t="shared" si="3"/>
        <v>0</v>
      </c>
      <c r="DB17" s="162">
        <f t="shared" si="4"/>
        <v>2</v>
      </c>
      <c r="DC17" s="163">
        <f t="shared" si="6"/>
        <v>13</v>
      </c>
      <c r="DD17" s="163" t="e">
        <f>SUM(#REF!)</f>
        <v>#REF!</v>
      </c>
    </row>
    <row r="18" spans="1:108" x14ac:dyDescent="0.2">
      <c r="A18" s="214">
        <v>10</v>
      </c>
      <c r="B18" s="299"/>
      <c r="C18" s="147" t="s">
        <v>62</v>
      </c>
      <c r="D18" s="224" t="s">
        <v>153</v>
      </c>
      <c r="E18" s="207">
        <v>50</v>
      </c>
      <c r="F18" s="232">
        <v>15</v>
      </c>
      <c r="G18" s="232">
        <v>0</v>
      </c>
      <c r="H18" s="232">
        <v>1</v>
      </c>
      <c r="I18" s="232">
        <v>1</v>
      </c>
      <c r="J18" s="232">
        <v>1</v>
      </c>
      <c r="K18" s="215">
        <f t="shared" si="5"/>
        <v>33</v>
      </c>
      <c r="L18" s="178">
        <v>2</v>
      </c>
      <c r="M18" s="197" t="s">
        <v>18</v>
      </c>
      <c r="N18" s="197">
        <v>0</v>
      </c>
      <c r="O18" s="177">
        <v>0</v>
      </c>
      <c r="P18" s="179">
        <v>0</v>
      </c>
      <c r="Q18" s="178">
        <v>2</v>
      </c>
      <c r="R18" s="197" t="s">
        <v>18</v>
      </c>
      <c r="S18" s="197">
        <v>0</v>
      </c>
      <c r="T18" s="177">
        <v>0</v>
      </c>
      <c r="U18" s="179">
        <v>0</v>
      </c>
      <c r="V18" s="178">
        <v>2</v>
      </c>
      <c r="W18" s="197" t="s">
        <v>18</v>
      </c>
      <c r="X18" s="197">
        <v>0</v>
      </c>
      <c r="Y18" s="177">
        <v>0</v>
      </c>
      <c r="Z18" s="179">
        <v>0</v>
      </c>
      <c r="AA18" s="178">
        <v>2</v>
      </c>
      <c r="AB18" s="197" t="s">
        <v>18</v>
      </c>
      <c r="AC18" s="197">
        <v>0</v>
      </c>
      <c r="AD18" s="177">
        <v>0</v>
      </c>
      <c r="AE18" s="179">
        <v>0</v>
      </c>
      <c r="AF18" s="178">
        <v>2</v>
      </c>
      <c r="AG18" s="197" t="s">
        <v>18</v>
      </c>
      <c r="AH18" s="197">
        <v>0</v>
      </c>
      <c r="AI18" s="177">
        <v>0</v>
      </c>
      <c r="AJ18" s="179">
        <v>0</v>
      </c>
      <c r="AK18" s="178">
        <v>2</v>
      </c>
      <c r="AL18" s="197" t="s">
        <v>18</v>
      </c>
      <c r="AM18" s="197">
        <v>0</v>
      </c>
      <c r="AN18" s="177">
        <v>0</v>
      </c>
      <c r="AO18" s="179">
        <v>0</v>
      </c>
      <c r="AP18" s="178" t="s">
        <v>18</v>
      </c>
      <c r="AQ18" s="197" t="s">
        <v>18</v>
      </c>
      <c r="AR18" s="197" t="s">
        <v>18</v>
      </c>
      <c r="AS18" s="177" t="s">
        <v>18</v>
      </c>
      <c r="AT18" s="179" t="s">
        <v>18</v>
      </c>
      <c r="AU18" s="178">
        <v>3</v>
      </c>
      <c r="AV18" s="197" t="s">
        <v>18</v>
      </c>
      <c r="AW18" s="197">
        <v>0</v>
      </c>
      <c r="AX18" s="177">
        <v>0</v>
      </c>
      <c r="AY18" s="179">
        <v>0</v>
      </c>
      <c r="AZ18" s="178">
        <v>3</v>
      </c>
      <c r="BA18" s="197" t="s">
        <v>18</v>
      </c>
      <c r="BB18" s="197">
        <v>0</v>
      </c>
      <c r="BC18" s="177">
        <v>0</v>
      </c>
      <c r="BD18" s="179">
        <v>0</v>
      </c>
      <c r="BE18" s="178">
        <v>3</v>
      </c>
      <c r="BF18" s="197" t="s">
        <v>18</v>
      </c>
      <c r="BG18" s="197">
        <v>0</v>
      </c>
      <c r="BH18" s="177">
        <v>0</v>
      </c>
      <c r="BI18" s="179">
        <v>0</v>
      </c>
      <c r="BJ18" s="178">
        <v>3</v>
      </c>
      <c r="BK18" s="197" t="s">
        <v>18</v>
      </c>
      <c r="BL18" s="197">
        <v>0</v>
      </c>
      <c r="BM18" s="177">
        <v>0</v>
      </c>
      <c r="BN18" s="179">
        <v>0</v>
      </c>
      <c r="BO18" s="178">
        <v>3</v>
      </c>
      <c r="BP18" s="197" t="s">
        <v>18</v>
      </c>
      <c r="BQ18" s="197">
        <v>0</v>
      </c>
      <c r="BR18" s="177">
        <v>0</v>
      </c>
      <c r="BS18" s="179">
        <v>0</v>
      </c>
      <c r="BT18" s="178">
        <v>3</v>
      </c>
      <c r="BU18" s="197" t="s">
        <v>18</v>
      </c>
      <c r="BV18" s="197">
        <v>0</v>
      </c>
      <c r="BW18" s="177">
        <v>0</v>
      </c>
      <c r="BX18" s="179">
        <v>0</v>
      </c>
      <c r="BY18" s="178" t="s">
        <v>18</v>
      </c>
      <c r="BZ18" s="197" t="s">
        <v>18</v>
      </c>
      <c r="CA18" s="197" t="s">
        <v>18</v>
      </c>
      <c r="CB18" s="177" t="s">
        <v>18</v>
      </c>
      <c r="CC18" s="179" t="s">
        <v>18</v>
      </c>
      <c r="CD18" s="178">
        <v>4</v>
      </c>
      <c r="CE18" s="197" t="s">
        <v>18</v>
      </c>
      <c r="CF18" s="197">
        <v>0</v>
      </c>
      <c r="CG18" s="177">
        <v>1</v>
      </c>
      <c r="CH18" s="179">
        <v>0</v>
      </c>
      <c r="CI18" s="178">
        <v>7</v>
      </c>
      <c r="CJ18" s="197" t="s">
        <v>18</v>
      </c>
      <c r="CK18" s="197">
        <v>0</v>
      </c>
      <c r="CL18" s="177">
        <v>1</v>
      </c>
      <c r="CM18" s="179">
        <v>0</v>
      </c>
      <c r="CN18" s="178">
        <v>8</v>
      </c>
      <c r="CO18" s="197" t="s">
        <v>18</v>
      </c>
      <c r="CP18" s="197">
        <v>0</v>
      </c>
      <c r="CQ18" s="177">
        <v>1</v>
      </c>
      <c r="CR18" s="179">
        <v>0</v>
      </c>
      <c r="CS18" s="178">
        <v>9</v>
      </c>
      <c r="CT18" s="197" t="s">
        <v>18</v>
      </c>
      <c r="CU18" s="197">
        <v>0</v>
      </c>
      <c r="CV18" s="177">
        <v>1</v>
      </c>
      <c r="CW18" s="179">
        <v>0</v>
      </c>
      <c r="CX18" s="178">
        <f t="shared" si="0"/>
        <v>9</v>
      </c>
      <c r="CY18" s="197" t="str">
        <f t="shared" si="1"/>
        <v>-</v>
      </c>
      <c r="CZ18" s="197">
        <f t="shared" si="2"/>
        <v>0</v>
      </c>
      <c r="DA18" s="177">
        <f t="shared" si="3"/>
        <v>1</v>
      </c>
      <c r="DB18" s="179">
        <f t="shared" si="4"/>
        <v>0</v>
      </c>
      <c r="DC18" s="163">
        <f t="shared" si="6"/>
        <v>10</v>
      </c>
      <c r="DD18" s="180" t="e">
        <f>SUM(#REF!)</f>
        <v>#REF!</v>
      </c>
    </row>
    <row r="19" spans="1:108" x14ac:dyDescent="0.2">
      <c r="A19" s="148"/>
      <c r="B19" s="300"/>
      <c r="C19" s="151"/>
      <c r="D19" s="175" t="s">
        <v>22</v>
      </c>
      <c r="E19" s="186">
        <f t="shared" ref="E19:P19" si="9">SUM(E7:E18)</f>
        <v>510</v>
      </c>
      <c r="F19" s="165">
        <f t="shared" si="9"/>
        <v>162</v>
      </c>
      <c r="G19" s="165">
        <f t="shared" si="9"/>
        <v>1</v>
      </c>
      <c r="H19" s="165">
        <f t="shared" si="9"/>
        <v>11</v>
      </c>
      <c r="I19" s="165">
        <f t="shared" si="9"/>
        <v>10</v>
      </c>
      <c r="J19" s="165">
        <f t="shared" si="9"/>
        <v>7</v>
      </c>
      <c r="K19" s="166">
        <f t="shared" si="9"/>
        <v>326</v>
      </c>
      <c r="L19" s="164">
        <f t="shared" si="9"/>
        <v>7</v>
      </c>
      <c r="M19" s="165">
        <f t="shared" si="9"/>
        <v>0</v>
      </c>
      <c r="N19" s="165">
        <f t="shared" si="9"/>
        <v>0</v>
      </c>
      <c r="O19" s="165">
        <f t="shared" si="9"/>
        <v>0</v>
      </c>
      <c r="P19" s="166">
        <f t="shared" si="9"/>
        <v>0</v>
      </c>
      <c r="Q19" s="164">
        <f t="shared" ref="Q19:AO19" si="10">SUM(Q7:Q18)</f>
        <v>18</v>
      </c>
      <c r="R19" s="165">
        <f t="shared" si="10"/>
        <v>0</v>
      </c>
      <c r="S19" s="165">
        <f t="shared" si="10"/>
        <v>0</v>
      </c>
      <c r="T19" s="165">
        <f t="shared" si="10"/>
        <v>0</v>
      </c>
      <c r="U19" s="166">
        <f t="shared" si="10"/>
        <v>0</v>
      </c>
      <c r="V19" s="164">
        <f t="shared" si="10"/>
        <v>25</v>
      </c>
      <c r="W19" s="165">
        <f t="shared" si="10"/>
        <v>0</v>
      </c>
      <c r="X19" s="165">
        <f t="shared" si="10"/>
        <v>0</v>
      </c>
      <c r="Y19" s="165">
        <f t="shared" si="10"/>
        <v>0</v>
      </c>
      <c r="Z19" s="166">
        <f t="shared" si="10"/>
        <v>0</v>
      </c>
      <c r="AA19" s="164">
        <f t="shared" si="10"/>
        <v>28</v>
      </c>
      <c r="AB19" s="165">
        <f t="shared" si="10"/>
        <v>0</v>
      </c>
      <c r="AC19" s="165">
        <f t="shared" si="10"/>
        <v>1</v>
      </c>
      <c r="AD19" s="165">
        <f t="shared" si="10"/>
        <v>0</v>
      </c>
      <c r="AE19" s="166">
        <f t="shared" si="10"/>
        <v>2</v>
      </c>
      <c r="AF19" s="164">
        <f t="shared" si="10"/>
        <v>38</v>
      </c>
      <c r="AG19" s="165">
        <f t="shared" si="10"/>
        <v>0</v>
      </c>
      <c r="AH19" s="165">
        <f t="shared" si="10"/>
        <v>1</v>
      </c>
      <c r="AI19" s="165">
        <f t="shared" si="10"/>
        <v>0</v>
      </c>
      <c r="AJ19" s="166">
        <f t="shared" si="10"/>
        <v>2</v>
      </c>
      <c r="AK19" s="164">
        <f t="shared" si="10"/>
        <v>44</v>
      </c>
      <c r="AL19" s="165">
        <f t="shared" si="10"/>
        <v>0</v>
      </c>
      <c r="AM19" s="165">
        <f t="shared" si="10"/>
        <v>1</v>
      </c>
      <c r="AN19" s="165">
        <f t="shared" si="10"/>
        <v>0</v>
      </c>
      <c r="AO19" s="166">
        <f t="shared" si="10"/>
        <v>2</v>
      </c>
      <c r="AP19" s="164">
        <f>SUM(AP7:AP18)</f>
        <v>0</v>
      </c>
      <c r="AQ19" s="165">
        <f>SUM(AQ7:AQ18)</f>
        <v>0</v>
      </c>
      <c r="AR19" s="165">
        <f>SUM(AR7:AR18)</f>
        <v>0</v>
      </c>
      <c r="AS19" s="165">
        <f>SUM(AS7:AS18)</f>
        <v>0</v>
      </c>
      <c r="AT19" s="166">
        <f>SUM(AT7:AT18)</f>
        <v>0</v>
      </c>
      <c r="AU19" s="164">
        <f t="shared" ref="AU19:BX19" si="11">SUM(AU7:AU18)</f>
        <v>50</v>
      </c>
      <c r="AV19" s="165">
        <f t="shared" si="11"/>
        <v>0</v>
      </c>
      <c r="AW19" s="165">
        <f t="shared" si="11"/>
        <v>1</v>
      </c>
      <c r="AX19" s="165">
        <f t="shared" si="11"/>
        <v>0</v>
      </c>
      <c r="AY19" s="166">
        <f t="shared" si="11"/>
        <v>3</v>
      </c>
      <c r="AZ19" s="164">
        <f t="shared" si="11"/>
        <v>59</v>
      </c>
      <c r="BA19" s="165">
        <f t="shared" si="11"/>
        <v>0</v>
      </c>
      <c r="BB19" s="165">
        <f t="shared" si="11"/>
        <v>1</v>
      </c>
      <c r="BC19" s="165">
        <f t="shared" si="11"/>
        <v>0</v>
      </c>
      <c r="BD19" s="166">
        <f t="shared" si="11"/>
        <v>3</v>
      </c>
      <c r="BE19" s="164">
        <f t="shared" si="11"/>
        <v>68</v>
      </c>
      <c r="BF19" s="165">
        <f t="shared" si="11"/>
        <v>0</v>
      </c>
      <c r="BG19" s="165">
        <f t="shared" si="11"/>
        <v>1</v>
      </c>
      <c r="BH19" s="165">
        <f t="shared" si="11"/>
        <v>0</v>
      </c>
      <c r="BI19" s="166">
        <f t="shared" si="11"/>
        <v>5</v>
      </c>
      <c r="BJ19" s="164">
        <f t="shared" si="11"/>
        <v>77</v>
      </c>
      <c r="BK19" s="165">
        <f t="shared" si="11"/>
        <v>0</v>
      </c>
      <c r="BL19" s="165">
        <f t="shared" si="11"/>
        <v>1</v>
      </c>
      <c r="BM19" s="165">
        <f t="shared" si="11"/>
        <v>0</v>
      </c>
      <c r="BN19" s="166">
        <f t="shared" si="11"/>
        <v>5</v>
      </c>
      <c r="BO19" s="164">
        <f t="shared" si="11"/>
        <v>84</v>
      </c>
      <c r="BP19" s="165">
        <f t="shared" si="11"/>
        <v>0</v>
      </c>
      <c r="BQ19" s="165">
        <f t="shared" si="11"/>
        <v>1</v>
      </c>
      <c r="BR19" s="165">
        <f t="shared" si="11"/>
        <v>0</v>
      </c>
      <c r="BS19" s="166">
        <f t="shared" si="11"/>
        <v>5</v>
      </c>
      <c r="BT19" s="164">
        <f t="shared" si="11"/>
        <v>90</v>
      </c>
      <c r="BU19" s="165">
        <f t="shared" si="11"/>
        <v>0</v>
      </c>
      <c r="BV19" s="165">
        <f t="shared" si="11"/>
        <v>1</v>
      </c>
      <c r="BW19" s="165">
        <f t="shared" si="11"/>
        <v>0</v>
      </c>
      <c r="BX19" s="166">
        <f t="shared" si="11"/>
        <v>5</v>
      </c>
      <c r="BY19" s="164">
        <f>SUM(BY7:BY18)</f>
        <v>0</v>
      </c>
      <c r="BZ19" s="165">
        <f>SUM(BZ7:BZ18)</f>
        <v>0</v>
      </c>
      <c r="CA19" s="165">
        <f>SUM(CA7:CA18)</f>
        <v>0</v>
      </c>
      <c r="CB19" s="165">
        <f>SUM(CB7:CB18)</f>
        <v>0</v>
      </c>
      <c r="CC19" s="166">
        <f>SUM(CC7:CC18)</f>
        <v>0</v>
      </c>
      <c r="CD19" s="164">
        <f t="shared" ref="CD19:CM19" si="12">SUM(CD7:CD18)</f>
        <v>100</v>
      </c>
      <c r="CE19" s="165">
        <f t="shared" si="12"/>
        <v>0</v>
      </c>
      <c r="CF19" s="165">
        <f t="shared" si="12"/>
        <v>1</v>
      </c>
      <c r="CG19" s="165">
        <f t="shared" si="12"/>
        <v>3</v>
      </c>
      <c r="CH19" s="166">
        <f t="shared" si="12"/>
        <v>7</v>
      </c>
      <c r="CI19" s="164">
        <f t="shared" si="12"/>
        <v>111</v>
      </c>
      <c r="CJ19" s="165">
        <f t="shared" si="12"/>
        <v>0</v>
      </c>
      <c r="CK19" s="165">
        <f t="shared" si="12"/>
        <v>1</v>
      </c>
      <c r="CL19" s="165">
        <f t="shared" si="12"/>
        <v>3</v>
      </c>
      <c r="CM19" s="166">
        <f t="shared" si="12"/>
        <v>9</v>
      </c>
      <c r="CN19" s="164">
        <f t="shared" ref="CN19:CW19" si="13">SUM(CN7:CN18)</f>
        <v>121</v>
      </c>
      <c r="CO19" s="165">
        <f t="shared" si="13"/>
        <v>0</v>
      </c>
      <c r="CP19" s="165">
        <f t="shared" si="13"/>
        <v>1</v>
      </c>
      <c r="CQ19" s="165">
        <f t="shared" si="13"/>
        <v>3</v>
      </c>
      <c r="CR19" s="166">
        <f t="shared" si="13"/>
        <v>10</v>
      </c>
      <c r="CS19" s="164">
        <f t="shared" si="13"/>
        <v>135</v>
      </c>
      <c r="CT19" s="165">
        <f t="shared" si="13"/>
        <v>0</v>
      </c>
      <c r="CU19" s="165">
        <f t="shared" si="13"/>
        <v>1</v>
      </c>
      <c r="CV19" s="165">
        <f t="shared" si="13"/>
        <v>3</v>
      </c>
      <c r="CW19" s="166">
        <f t="shared" si="13"/>
        <v>14</v>
      </c>
      <c r="CX19" s="164">
        <f>SUM(CX7:CX18)</f>
        <v>135</v>
      </c>
      <c r="CY19" s="165">
        <f>SUM(CY7:CY18)</f>
        <v>0</v>
      </c>
      <c r="CZ19" s="165">
        <f>SUM(CZ7:CZ18)</f>
        <v>1</v>
      </c>
      <c r="DA19" s="165">
        <f>SUM(DA7:DA18)</f>
        <v>3</v>
      </c>
      <c r="DB19" s="166">
        <f>SUM(DB7:DB18)</f>
        <v>14</v>
      </c>
      <c r="DC19" s="180">
        <f t="shared" si="6"/>
        <v>153</v>
      </c>
      <c r="DD19" s="167" t="e">
        <f>SUM(#REF!)</f>
        <v>#REF!</v>
      </c>
    </row>
    <row r="20" spans="1:108" x14ac:dyDescent="0.2">
      <c r="A20" s="150">
        <v>11</v>
      </c>
      <c r="B20" s="283" t="s">
        <v>14</v>
      </c>
      <c r="C20" s="194" t="s">
        <v>100</v>
      </c>
      <c r="D20" s="221" t="s">
        <v>135</v>
      </c>
      <c r="E20" s="152">
        <v>50</v>
      </c>
      <c r="F20" s="157">
        <v>8</v>
      </c>
      <c r="G20" s="157">
        <v>0</v>
      </c>
      <c r="H20" s="157">
        <v>1</v>
      </c>
      <c r="I20" s="157">
        <v>2</v>
      </c>
      <c r="J20" s="157">
        <v>1</v>
      </c>
      <c r="K20" s="152">
        <f t="shared" si="5"/>
        <v>39</v>
      </c>
      <c r="L20" s="216">
        <v>0</v>
      </c>
      <c r="M20" s="217" t="s">
        <v>18</v>
      </c>
      <c r="N20" s="217">
        <v>0</v>
      </c>
      <c r="O20" s="218">
        <v>0</v>
      </c>
      <c r="P20" s="219">
        <v>0</v>
      </c>
      <c r="Q20" s="216">
        <v>0</v>
      </c>
      <c r="R20" s="217" t="s">
        <v>18</v>
      </c>
      <c r="S20" s="217">
        <v>0</v>
      </c>
      <c r="T20" s="218">
        <v>0</v>
      </c>
      <c r="U20" s="219">
        <v>0</v>
      </c>
      <c r="V20" s="216">
        <v>0</v>
      </c>
      <c r="W20" s="217" t="s">
        <v>18</v>
      </c>
      <c r="X20" s="217">
        <v>0</v>
      </c>
      <c r="Y20" s="218">
        <v>0</v>
      </c>
      <c r="Z20" s="219">
        <v>0</v>
      </c>
      <c r="AA20" s="216">
        <v>0</v>
      </c>
      <c r="AB20" s="217" t="s">
        <v>18</v>
      </c>
      <c r="AC20" s="217">
        <v>0</v>
      </c>
      <c r="AD20" s="218">
        <v>0</v>
      </c>
      <c r="AE20" s="219">
        <v>0</v>
      </c>
      <c r="AF20" s="216">
        <v>3</v>
      </c>
      <c r="AG20" s="217" t="s">
        <v>18</v>
      </c>
      <c r="AH20" s="217">
        <v>0</v>
      </c>
      <c r="AI20" s="218">
        <v>1</v>
      </c>
      <c r="AJ20" s="219">
        <v>0</v>
      </c>
      <c r="AK20" s="216">
        <v>3</v>
      </c>
      <c r="AL20" s="217" t="s">
        <v>18</v>
      </c>
      <c r="AM20" s="217">
        <v>0</v>
      </c>
      <c r="AN20" s="218">
        <v>1</v>
      </c>
      <c r="AO20" s="219">
        <v>0</v>
      </c>
      <c r="AP20" s="216" t="s">
        <v>18</v>
      </c>
      <c r="AQ20" s="217" t="s">
        <v>18</v>
      </c>
      <c r="AR20" s="217" t="s">
        <v>18</v>
      </c>
      <c r="AS20" s="218" t="s">
        <v>18</v>
      </c>
      <c r="AT20" s="219" t="s">
        <v>18</v>
      </c>
      <c r="AU20" s="216">
        <v>4</v>
      </c>
      <c r="AV20" s="217" t="s">
        <v>18</v>
      </c>
      <c r="AW20" s="217">
        <v>0</v>
      </c>
      <c r="AX20" s="218">
        <v>2</v>
      </c>
      <c r="AY20" s="219">
        <v>0</v>
      </c>
      <c r="AZ20" s="216">
        <v>6</v>
      </c>
      <c r="BA20" s="217" t="s">
        <v>18</v>
      </c>
      <c r="BB20" s="217">
        <v>0</v>
      </c>
      <c r="BC20" s="218">
        <v>2</v>
      </c>
      <c r="BD20" s="219">
        <v>0</v>
      </c>
      <c r="BE20" s="216">
        <v>6</v>
      </c>
      <c r="BF20" s="217" t="s">
        <v>18</v>
      </c>
      <c r="BG20" s="217">
        <v>0</v>
      </c>
      <c r="BH20" s="218">
        <v>2</v>
      </c>
      <c r="BI20" s="219">
        <v>0</v>
      </c>
      <c r="BJ20" s="216">
        <v>6</v>
      </c>
      <c r="BK20" s="217" t="s">
        <v>18</v>
      </c>
      <c r="BL20" s="217">
        <v>0</v>
      </c>
      <c r="BM20" s="218">
        <v>2</v>
      </c>
      <c r="BN20" s="219">
        <v>0</v>
      </c>
      <c r="BO20" s="216">
        <v>8</v>
      </c>
      <c r="BP20" s="217" t="s">
        <v>18</v>
      </c>
      <c r="BQ20" s="217">
        <v>0</v>
      </c>
      <c r="BR20" s="218">
        <v>2</v>
      </c>
      <c r="BS20" s="219">
        <v>0</v>
      </c>
      <c r="BT20" s="216">
        <v>8</v>
      </c>
      <c r="BU20" s="217" t="s">
        <v>18</v>
      </c>
      <c r="BV20" s="217">
        <v>0</v>
      </c>
      <c r="BW20" s="218">
        <v>2</v>
      </c>
      <c r="BX20" s="219">
        <v>0</v>
      </c>
      <c r="BY20" s="216" t="s">
        <v>18</v>
      </c>
      <c r="BZ20" s="217" t="s">
        <v>18</v>
      </c>
      <c r="CA20" s="217" t="s">
        <v>18</v>
      </c>
      <c r="CB20" s="218" t="s">
        <v>18</v>
      </c>
      <c r="CC20" s="219" t="s">
        <v>18</v>
      </c>
      <c r="CD20" s="216">
        <v>9</v>
      </c>
      <c r="CE20" s="217" t="s">
        <v>18</v>
      </c>
      <c r="CF20" s="217">
        <v>0</v>
      </c>
      <c r="CG20" s="218">
        <v>2</v>
      </c>
      <c r="CH20" s="219">
        <v>1</v>
      </c>
      <c r="CI20" s="216">
        <v>9</v>
      </c>
      <c r="CJ20" s="217" t="s">
        <v>18</v>
      </c>
      <c r="CK20" s="217">
        <v>0</v>
      </c>
      <c r="CL20" s="218">
        <v>2</v>
      </c>
      <c r="CM20" s="219">
        <v>1</v>
      </c>
      <c r="CN20" s="216">
        <v>11</v>
      </c>
      <c r="CO20" s="217" t="s">
        <v>18</v>
      </c>
      <c r="CP20" s="217">
        <v>0</v>
      </c>
      <c r="CQ20" s="218">
        <v>2</v>
      </c>
      <c r="CR20" s="219">
        <v>1</v>
      </c>
      <c r="CS20" s="216">
        <v>15</v>
      </c>
      <c r="CT20" s="217" t="s">
        <v>18</v>
      </c>
      <c r="CU20" s="217">
        <v>1</v>
      </c>
      <c r="CV20" s="218">
        <v>2</v>
      </c>
      <c r="CW20" s="219">
        <v>0</v>
      </c>
      <c r="CX20" s="241">
        <f t="shared" ref="CX20:DB24" si="14">CS20</f>
        <v>15</v>
      </c>
      <c r="CY20" s="239" t="str">
        <f t="shared" si="14"/>
        <v>-</v>
      </c>
      <c r="CZ20" s="249">
        <f t="shared" si="14"/>
        <v>1</v>
      </c>
      <c r="DA20" s="243">
        <f t="shared" si="14"/>
        <v>2</v>
      </c>
      <c r="DB20" s="244">
        <f t="shared" si="14"/>
        <v>0</v>
      </c>
      <c r="DC20" s="172">
        <f t="shared" si="6"/>
        <v>18</v>
      </c>
      <c r="DD20" s="159" t="e">
        <f>SUM(#REF!)</f>
        <v>#REF!</v>
      </c>
    </row>
    <row r="21" spans="1:108" x14ac:dyDescent="0.2">
      <c r="A21" s="146">
        <v>12</v>
      </c>
      <c r="B21" s="284"/>
      <c r="C21" s="147" t="s">
        <v>102</v>
      </c>
      <c r="D21" s="236" t="s">
        <v>136</v>
      </c>
      <c r="E21" s="187">
        <v>60</v>
      </c>
      <c r="F21" s="160">
        <v>4</v>
      </c>
      <c r="G21" s="160">
        <v>0</v>
      </c>
      <c r="H21" s="160">
        <v>1</v>
      </c>
      <c r="I21" s="160">
        <v>1</v>
      </c>
      <c r="J21" s="160">
        <v>0</v>
      </c>
      <c r="K21" s="187">
        <f t="shared" si="5"/>
        <v>54</v>
      </c>
      <c r="L21" s="161">
        <v>0</v>
      </c>
      <c r="M21" s="196" t="s">
        <v>18</v>
      </c>
      <c r="N21" s="196">
        <v>0</v>
      </c>
      <c r="O21" s="160">
        <v>0</v>
      </c>
      <c r="P21" s="162">
        <v>0</v>
      </c>
      <c r="Q21" s="161">
        <v>0</v>
      </c>
      <c r="R21" s="196" t="s">
        <v>18</v>
      </c>
      <c r="S21" s="196">
        <v>0</v>
      </c>
      <c r="T21" s="160">
        <v>0</v>
      </c>
      <c r="U21" s="162">
        <v>0</v>
      </c>
      <c r="V21" s="161">
        <v>0</v>
      </c>
      <c r="W21" s="196" t="s">
        <v>18</v>
      </c>
      <c r="X21" s="196">
        <v>0</v>
      </c>
      <c r="Y21" s="160">
        <v>0</v>
      </c>
      <c r="Z21" s="162">
        <v>0</v>
      </c>
      <c r="AA21" s="161">
        <v>0</v>
      </c>
      <c r="AB21" s="196" t="s">
        <v>18</v>
      </c>
      <c r="AC21" s="196">
        <v>0</v>
      </c>
      <c r="AD21" s="160">
        <v>0</v>
      </c>
      <c r="AE21" s="162">
        <v>0</v>
      </c>
      <c r="AF21" s="161">
        <v>0</v>
      </c>
      <c r="AG21" s="196" t="s">
        <v>18</v>
      </c>
      <c r="AH21" s="196">
        <v>0</v>
      </c>
      <c r="AI21" s="160">
        <v>0</v>
      </c>
      <c r="AJ21" s="162">
        <v>0</v>
      </c>
      <c r="AK21" s="161">
        <v>0</v>
      </c>
      <c r="AL21" s="196" t="s">
        <v>18</v>
      </c>
      <c r="AM21" s="196">
        <v>0</v>
      </c>
      <c r="AN21" s="160">
        <v>0</v>
      </c>
      <c r="AO21" s="162">
        <v>0</v>
      </c>
      <c r="AP21" s="161" t="s">
        <v>18</v>
      </c>
      <c r="AQ21" s="196" t="s">
        <v>18</v>
      </c>
      <c r="AR21" s="196" t="s">
        <v>18</v>
      </c>
      <c r="AS21" s="160" t="s">
        <v>18</v>
      </c>
      <c r="AT21" s="162" t="s">
        <v>18</v>
      </c>
      <c r="AU21" s="161">
        <v>3</v>
      </c>
      <c r="AV21" s="196" t="s">
        <v>18</v>
      </c>
      <c r="AW21" s="196">
        <v>0</v>
      </c>
      <c r="AX21" s="160">
        <v>1</v>
      </c>
      <c r="AY21" s="162">
        <v>0</v>
      </c>
      <c r="AZ21" s="161">
        <v>5</v>
      </c>
      <c r="BA21" s="196" t="s">
        <v>18</v>
      </c>
      <c r="BB21" s="196">
        <v>0</v>
      </c>
      <c r="BC21" s="160">
        <v>2</v>
      </c>
      <c r="BD21" s="162">
        <v>2</v>
      </c>
      <c r="BE21" s="161">
        <v>5</v>
      </c>
      <c r="BF21" s="196" t="s">
        <v>18</v>
      </c>
      <c r="BG21" s="196">
        <v>0</v>
      </c>
      <c r="BH21" s="160">
        <v>2</v>
      </c>
      <c r="BI21" s="162">
        <v>2</v>
      </c>
      <c r="BJ21" s="161">
        <v>5</v>
      </c>
      <c r="BK21" s="196" t="s">
        <v>18</v>
      </c>
      <c r="BL21" s="196">
        <v>0</v>
      </c>
      <c r="BM21" s="160">
        <v>2</v>
      </c>
      <c r="BN21" s="162">
        <v>2</v>
      </c>
      <c r="BO21" s="161">
        <v>7</v>
      </c>
      <c r="BP21" s="196" t="s">
        <v>18</v>
      </c>
      <c r="BQ21" s="196">
        <v>0</v>
      </c>
      <c r="BR21" s="160">
        <v>2</v>
      </c>
      <c r="BS21" s="162">
        <v>3</v>
      </c>
      <c r="BT21" s="161">
        <v>7</v>
      </c>
      <c r="BU21" s="196" t="s">
        <v>18</v>
      </c>
      <c r="BV21" s="196">
        <v>0</v>
      </c>
      <c r="BW21" s="160">
        <v>2</v>
      </c>
      <c r="BX21" s="162">
        <v>3</v>
      </c>
      <c r="BY21" s="161" t="s">
        <v>18</v>
      </c>
      <c r="BZ21" s="196" t="s">
        <v>18</v>
      </c>
      <c r="CA21" s="196" t="s">
        <v>18</v>
      </c>
      <c r="CB21" s="160" t="s">
        <v>18</v>
      </c>
      <c r="CC21" s="162" t="s">
        <v>18</v>
      </c>
      <c r="CD21" s="161">
        <v>7</v>
      </c>
      <c r="CE21" s="196" t="s">
        <v>18</v>
      </c>
      <c r="CF21" s="196">
        <v>0</v>
      </c>
      <c r="CG21" s="160">
        <v>2</v>
      </c>
      <c r="CH21" s="162">
        <v>4</v>
      </c>
      <c r="CI21" s="161">
        <v>9</v>
      </c>
      <c r="CJ21" s="196" t="s">
        <v>18</v>
      </c>
      <c r="CK21" s="196">
        <v>0</v>
      </c>
      <c r="CL21" s="160">
        <v>2</v>
      </c>
      <c r="CM21" s="162">
        <v>7</v>
      </c>
      <c r="CN21" s="161">
        <v>12</v>
      </c>
      <c r="CO21" s="196" t="s">
        <v>18</v>
      </c>
      <c r="CP21" s="196">
        <v>0</v>
      </c>
      <c r="CQ21" s="160">
        <v>2</v>
      </c>
      <c r="CR21" s="162">
        <v>10</v>
      </c>
      <c r="CS21" s="161">
        <v>22</v>
      </c>
      <c r="CT21" s="196" t="s">
        <v>18</v>
      </c>
      <c r="CU21" s="196">
        <v>0</v>
      </c>
      <c r="CV21" s="160">
        <v>2</v>
      </c>
      <c r="CW21" s="162">
        <v>18</v>
      </c>
      <c r="CX21" s="242">
        <f t="shared" si="14"/>
        <v>22</v>
      </c>
      <c r="CY21" s="240" t="str">
        <f t="shared" si="14"/>
        <v>-</v>
      </c>
      <c r="CZ21" s="250">
        <f t="shared" si="14"/>
        <v>0</v>
      </c>
      <c r="DA21" s="245">
        <f t="shared" si="14"/>
        <v>2</v>
      </c>
      <c r="DB21" s="246">
        <f t="shared" si="14"/>
        <v>18</v>
      </c>
      <c r="DC21" s="173">
        <f t="shared" si="6"/>
        <v>42</v>
      </c>
      <c r="DD21" s="163" t="e">
        <f>SUM(#REF!)</f>
        <v>#REF!</v>
      </c>
    </row>
    <row r="22" spans="1:108" x14ac:dyDescent="0.2">
      <c r="A22" s="146">
        <v>13</v>
      </c>
      <c r="B22" s="284"/>
      <c r="C22" s="287" t="s">
        <v>98</v>
      </c>
      <c r="D22" s="236" t="s">
        <v>137</v>
      </c>
      <c r="E22" s="187">
        <v>75</v>
      </c>
      <c r="F22" s="160">
        <v>8</v>
      </c>
      <c r="G22" s="160">
        <v>0</v>
      </c>
      <c r="H22" s="160">
        <v>0</v>
      </c>
      <c r="I22" s="160">
        <v>1</v>
      </c>
      <c r="J22" s="160">
        <v>0</v>
      </c>
      <c r="K22" s="187">
        <f t="shared" si="5"/>
        <v>66</v>
      </c>
      <c r="L22" s="161">
        <v>0</v>
      </c>
      <c r="M22" s="196" t="s">
        <v>18</v>
      </c>
      <c r="N22" s="196" t="s">
        <v>18</v>
      </c>
      <c r="O22" s="160">
        <v>0</v>
      </c>
      <c r="P22" s="162">
        <v>0</v>
      </c>
      <c r="Q22" s="161">
        <v>0</v>
      </c>
      <c r="R22" s="196" t="s">
        <v>18</v>
      </c>
      <c r="S22" s="196" t="s">
        <v>18</v>
      </c>
      <c r="T22" s="160">
        <v>0</v>
      </c>
      <c r="U22" s="162">
        <v>0</v>
      </c>
      <c r="V22" s="161">
        <v>0</v>
      </c>
      <c r="W22" s="196" t="s">
        <v>18</v>
      </c>
      <c r="X22" s="196" t="s">
        <v>18</v>
      </c>
      <c r="Y22" s="160">
        <v>0</v>
      </c>
      <c r="Z22" s="162">
        <v>0</v>
      </c>
      <c r="AA22" s="161">
        <v>0</v>
      </c>
      <c r="AB22" s="196" t="s">
        <v>18</v>
      </c>
      <c r="AC22" s="196" t="s">
        <v>18</v>
      </c>
      <c r="AD22" s="160">
        <v>0</v>
      </c>
      <c r="AE22" s="162">
        <v>0</v>
      </c>
      <c r="AF22" s="161">
        <v>0</v>
      </c>
      <c r="AG22" s="196" t="s">
        <v>18</v>
      </c>
      <c r="AH22" s="196" t="s">
        <v>18</v>
      </c>
      <c r="AI22" s="160">
        <v>0</v>
      </c>
      <c r="AJ22" s="162">
        <v>0</v>
      </c>
      <c r="AK22" s="161">
        <v>0</v>
      </c>
      <c r="AL22" s="196" t="s">
        <v>18</v>
      </c>
      <c r="AM22" s="196" t="s">
        <v>18</v>
      </c>
      <c r="AN22" s="160">
        <v>0</v>
      </c>
      <c r="AO22" s="162">
        <v>0</v>
      </c>
      <c r="AP22" s="161" t="s">
        <v>18</v>
      </c>
      <c r="AQ22" s="196" t="s">
        <v>18</v>
      </c>
      <c r="AR22" s="196" t="s">
        <v>18</v>
      </c>
      <c r="AS22" s="160" t="s">
        <v>18</v>
      </c>
      <c r="AT22" s="162" t="s">
        <v>18</v>
      </c>
      <c r="AU22" s="161">
        <v>1</v>
      </c>
      <c r="AV22" s="196" t="s">
        <v>18</v>
      </c>
      <c r="AW22" s="196" t="s">
        <v>18</v>
      </c>
      <c r="AX22" s="160">
        <v>0</v>
      </c>
      <c r="AY22" s="162">
        <v>0</v>
      </c>
      <c r="AZ22" s="161">
        <v>3</v>
      </c>
      <c r="BA22" s="196" t="s">
        <v>18</v>
      </c>
      <c r="BB22" s="196" t="s">
        <v>18</v>
      </c>
      <c r="BC22" s="160">
        <v>0</v>
      </c>
      <c r="BD22" s="162">
        <v>0</v>
      </c>
      <c r="BE22" s="161">
        <v>3</v>
      </c>
      <c r="BF22" s="196" t="s">
        <v>18</v>
      </c>
      <c r="BG22" s="196" t="s">
        <v>18</v>
      </c>
      <c r="BH22" s="160">
        <v>0</v>
      </c>
      <c r="BI22" s="162">
        <v>0</v>
      </c>
      <c r="BJ22" s="161">
        <v>4</v>
      </c>
      <c r="BK22" s="196" t="s">
        <v>18</v>
      </c>
      <c r="BL22" s="196" t="s">
        <v>18</v>
      </c>
      <c r="BM22" s="160">
        <v>0</v>
      </c>
      <c r="BN22" s="162">
        <v>0</v>
      </c>
      <c r="BO22" s="161">
        <v>5</v>
      </c>
      <c r="BP22" s="196" t="s">
        <v>18</v>
      </c>
      <c r="BQ22" s="196" t="s">
        <v>18</v>
      </c>
      <c r="BR22" s="160">
        <v>0</v>
      </c>
      <c r="BS22" s="162">
        <v>0</v>
      </c>
      <c r="BT22" s="161">
        <v>5</v>
      </c>
      <c r="BU22" s="196" t="s">
        <v>18</v>
      </c>
      <c r="BV22" s="196" t="s">
        <v>18</v>
      </c>
      <c r="BW22" s="160">
        <v>0</v>
      </c>
      <c r="BX22" s="162">
        <v>0</v>
      </c>
      <c r="BY22" s="161" t="s">
        <v>18</v>
      </c>
      <c r="BZ22" s="196" t="s">
        <v>18</v>
      </c>
      <c r="CA22" s="196" t="s">
        <v>18</v>
      </c>
      <c r="CB22" s="160" t="s">
        <v>18</v>
      </c>
      <c r="CC22" s="162" t="s">
        <v>18</v>
      </c>
      <c r="CD22" s="161">
        <v>7</v>
      </c>
      <c r="CE22" s="196" t="s">
        <v>18</v>
      </c>
      <c r="CF22" s="196" t="s">
        <v>18</v>
      </c>
      <c r="CG22" s="160">
        <v>0</v>
      </c>
      <c r="CH22" s="162">
        <v>0</v>
      </c>
      <c r="CI22" s="161">
        <v>9</v>
      </c>
      <c r="CJ22" s="196" t="s">
        <v>18</v>
      </c>
      <c r="CK22" s="196" t="s">
        <v>18</v>
      </c>
      <c r="CL22" s="160">
        <v>0</v>
      </c>
      <c r="CM22" s="162">
        <v>0</v>
      </c>
      <c r="CN22" s="161">
        <v>12</v>
      </c>
      <c r="CO22" s="196" t="s">
        <v>18</v>
      </c>
      <c r="CP22" s="196" t="s">
        <v>18</v>
      </c>
      <c r="CQ22" s="160">
        <v>0</v>
      </c>
      <c r="CR22" s="162">
        <v>0</v>
      </c>
      <c r="CS22" s="161">
        <v>16</v>
      </c>
      <c r="CT22" s="196" t="s">
        <v>18</v>
      </c>
      <c r="CU22" s="196" t="s">
        <v>18</v>
      </c>
      <c r="CV22" s="160">
        <v>0</v>
      </c>
      <c r="CW22" s="162">
        <v>0</v>
      </c>
      <c r="CX22" s="242">
        <f t="shared" si="14"/>
        <v>16</v>
      </c>
      <c r="CY22" s="240" t="str">
        <f t="shared" si="14"/>
        <v>-</v>
      </c>
      <c r="CZ22" s="250" t="str">
        <f t="shared" si="14"/>
        <v>-</v>
      </c>
      <c r="DA22" s="245">
        <f t="shared" si="14"/>
        <v>0</v>
      </c>
      <c r="DB22" s="246">
        <f t="shared" si="14"/>
        <v>0</v>
      </c>
      <c r="DC22" s="173">
        <f t="shared" si="6"/>
        <v>16</v>
      </c>
      <c r="DD22" s="163" t="e">
        <f>SUM(#REF!)</f>
        <v>#REF!</v>
      </c>
    </row>
    <row r="23" spans="1:108" x14ac:dyDescent="0.2">
      <c r="A23" s="176">
        <v>14</v>
      </c>
      <c r="B23" s="286"/>
      <c r="C23" s="287"/>
      <c r="D23" s="236" t="s">
        <v>138</v>
      </c>
      <c r="E23" s="211">
        <v>75</v>
      </c>
      <c r="F23" s="177">
        <v>8</v>
      </c>
      <c r="G23" s="177">
        <v>0</v>
      </c>
      <c r="H23" s="177">
        <v>1</v>
      </c>
      <c r="I23" s="177">
        <v>0</v>
      </c>
      <c r="J23" s="177">
        <v>0</v>
      </c>
      <c r="K23" s="160">
        <f t="shared" si="5"/>
        <v>66</v>
      </c>
      <c r="L23" s="161">
        <v>1</v>
      </c>
      <c r="M23" s="196" t="s">
        <v>18</v>
      </c>
      <c r="N23" s="196">
        <v>0</v>
      </c>
      <c r="O23" s="160" t="s">
        <v>18</v>
      </c>
      <c r="P23" s="162">
        <v>0</v>
      </c>
      <c r="Q23" s="161">
        <v>1</v>
      </c>
      <c r="R23" s="196" t="s">
        <v>18</v>
      </c>
      <c r="S23" s="196">
        <v>0</v>
      </c>
      <c r="T23" s="160" t="s">
        <v>18</v>
      </c>
      <c r="U23" s="162">
        <v>0</v>
      </c>
      <c r="V23" s="161">
        <v>2</v>
      </c>
      <c r="W23" s="196" t="s">
        <v>18</v>
      </c>
      <c r="X23" s="196">
        <v>0</v>
      </c>
      <c r="Y23" s="160" t="s">
        <v>18</v>
      </c>
      <c r="Z23" s="162">
        <v>0</v>
      </c>
      <c r="AA23" s="161">
        <v>2</v>
      </c>
      <c r="AB23" s="196" t="s">
        <v>18</v>
      </c>
      <c r="AC23" s="196">
        <v>0</v>
      </c>
      <c r="AD23" s="160" t="s">
        <v>18</v>
      </c>
      <c r="AE23" s="162">
        <v>0</v>
      </c>
      <c r="AF23" s="161">
        <v>3</v>
      </c>
      <c r="AG23" s="196" t="s">
        <v>18</v>
      </c>
      <c r="AH23" s="196">
        <v>0</v>
      </c>
      <c r="AI23" s="160">
        <v>0</v>
      </c>
      <c r="AJ23" s="162">
        <v>0</v>
      </c>
      <c r="AK23" s="161">
        <v>3</v>
      </c>
      <c r="AL23" s="196" t="s">
        <v>18</v>
      </c>
      <c r="AM23" s="196">
        <v>0</v>
      </c>
      <c r="AN23" s="160" t="s">
        <v>18</v>
      </c>
      <c r="AO23" s="162">
        <v>0</v>
      </c>
      <c r="AP23" s="161" t="s">
        <v>18</v>
      </c>
      <c r="AQ23" s="196" t="s">
        <v>18</v>
      </c>
      <c r="AR23" s="196" t="s">
        <v>18</v>
      </c>
      <c r="AS23" s="160" t="s">
        <v>18</v>
      </c>
      <c r="AT23" s="162" t="s">
        <v>18</v>
      </c>
      <c r="AU23" s="161">
        <v>5</v>
      </c>
      <c r="AV23" s="196" t="s">
        <v>18</v>
      </c>
      <c r="AW23" s="196">
        <v>0</v>
      </c>
      <c r="AX23" s="160" t="s">
        <v>18</v>
      </c>
      <c r="AY23" s="162">
        <v>0</v>
      </c>
      <c r="AZ23" s="161">
        <v>6</v>
      </c>
      <c r="BA23" s="196" t="s">
        <v>18</v>
      </c>
      <c r="BB23" s="196">
        <v>0</v>
      </c>
      <c r="BC23" s="160">
        <v>0</v>
      </c>
      <c r="BD23" s="162">
        <v>0</v>
      </c>
      <c r="BE23" s="161">
        <v>7</v>
      </c>
      <c r="BF23" s="196" t="s">
        <v>18</v>
      </c>
      <c r="BG23" s="196">
        <v>0</v>
      </c>
      <c r="BH23" s="160">
        <v>0</v>
      </c>
      <c r="BI23" s="162">
        <v>0</v>
      </c>
      <c r="BJ23" s="161">
        <v>8</v>
      </c>
      <c r="BK23" s="196" t="s">
        <v>18</v>
      </c>
      <c r="BL23" s="196">
        <v>0</v>
      </c>
      <c r="BM23" s="160">
        <v>0</v>
      </c>
      <c r="BN23" s="162">
        <v>0</v>
      </c>
      <c r="BO23" s="161">
        <v>8</v>
      </c>
      <c r="BP23" s="196" t="s">
        <v>18</v>
      </c>
      <c r="BQ23" s="196">
        <v>0</v>
      </c>
      <c r="BR23" s="160">
        <v>0</v>
      </c>
      <c r="BS23" s="162">
        <v>0</v>
      </c>
      <c r="BT23" s="161">
        <v>8</v>
      </c>
      <c r="BU23" s="196" t="s">
        <v>18</v>
      </c>
      <c r="BV23" s="196">
        <v>0</v>
      </c>
      <c r="BW23" s="160">
        <v>0</v>
      </c>
      <c r="BX23" s="162">
        <v>0</v>
      </c>
      <c r="BY23" s="161" t="s">
        <v>18</v>
      </c>
      <c r="BZ23" s="196" t="s">
        <v>18</v>
      </c>
      <c r="CA23" s="196" t="s">
        <v>18</v>
      </c>
      <c r="CB23" s="160" t="s">
        <v>18</v>
      </c>
      <c r="CC23" s="162" t="s">
        <v>18</v>
      </c>
      <c r="CD23" s="161">
        <v>8</v>
      </c>
      <c r="CE23" s="196" t="s">
        <v>18</v>
      </c>
      <c r="CF23" s="196">
        <v>0</v>
      </c>
      <c r="CG23" s="160">
        <v>0</v>
      </c>
      <c r="CH23" s="162">
        <v>0</v>
      </c>
      <c r="CI23" s="161">
        <v>8</v>
      </c>
      <c r="CJ23" s="196" t="s">
        <v>18</v>
      </c>
      <c r="CK23" s="196">
        <v>0</v>
      </c>
      <c r="CL23" s="160">
        <v>0</v>
      </c>
      <c r="CM23" s="162">
        <v>0</v>
      </c>
      <c r="CN23" s="161">
        <v>8</v>
      </c>
      <c r="CO23" s="196" t="s">
        <v>18</v>
      </c>
      <c r="CP23" s="196">
        <v>0</v>
      </c>
      <c r="CQ23" s="160">
        <v>0</v>
      </c>
      <c r="CR23" s="162">
        <v>0</v>
      </c>
      <c r="CS23" s="161">
        <v>8</v>
      </c>
      <c r="CT23" s="196" t="s">
        <v>18</v>
      </c>
      <c r="CU23" s="196">
        <v>0</v>
      </c>
      <c r="CV23" s="160" t="s">
        <v>18</v>
      </c>
      <c r="CW23" s="162">
        <v>0</v>
      </c>
      <c r="CX23" s="242">
        <f t="shared" si="14"/>
        <v>8</v>
      </c>
      <c r="CY23" s="240" t="str">
        <f t="shared" si="14"/>
        <v>-</v>
      </c>
      <c r="CZ23" s="250">
        <f t="shared" si="14"/>
        <v>0</v>
      </c>
      <c r="DA23" s="245" t="str">
        <f t="shared" si="14"/>
        <v>-</v>
      </c>
      <c r="DB23" s="246">
        <f t="shared" si="14"/>
        <v>0</v>
      </c>
      <c r="DC23" s="173">
        <f t="shared" si="6"/>
        <v>8</v>
      </c>
      <c r="DD23" s="180" t="e">
        <f>SUM(#REF!)</f>
        <v>#REF!</v>
      </c>
    </row>
    <row r="24" spans="1:108" x14ac:dyDescent="0.2">
      <c r="A24" s="176">
        <v>15</v>
      </c>
      <c r="B24" s="286"/>
      <c r="C24" s="287"/>
      <c r="D24" s="236" t="s">
        <v>139</v>
      </c>
      <c r="E24" s="211">
        <v>75</v>
      </c>
      <c r="F24" s="177">
        <v>8</v>
      </c>
      <c r="G24" s="177">
        <v>0</v>
      </c>
      <c r="H24" s="177">
        <v>1</v>
      </c>
      <c r="I24" s="177">
        <v>0</v>
      </c>
      <c r="J24" s="177">
        <v>0</v>
      </c>
      <c r="K24" s="160">
        <f t="shared" si="5"/>
        <v>66</v>
      </c>
      <c r="L24" s="161">
        <v>0</v>
      </c>
      <c r="M24" s="196" t="s">
        <v>18</v>
      </c>
      <c r="N24" s="196">
        <v>0</v>
      </c>
      <c r="O24" s="160" t="s">
        <v>18</v>
      </c>
      <c r="P24" s="162">
        <v>0</v>
      </c>
      <c r="Q24" s="161">
        <v>0</v>
      </c>
      <c r="R24" s="196" t="s">
        <v>18</v>
      </c>
      <c r="S24" s="196">
        <v>0</v>
      </c>
      <c r="T24" s="160" t="s">
        <v>18</v>
      </c>
      <c r="U24" s="162">
        <v>0</v>
      </c>
      <c r="V24" s="161">
        <v>0</v>
      </c>
      <c r="W24" s="196" t="s">
        <v>18</v>
      </c>
      <c r="X24" s="196">
        <v>0</v>
      </c>
      <c r="Y24" s="160" t="s">
        <v>18</v>
      </c>
      <c r="Z24" s="162">
        <v>0</v>
      </c>
      <c r="AA24" s="161">
        <v>0</v>
      </c>
      <c r="AB24" s="196" t="s">
        <v>18</v>
      </c>
      <c r="AC24" s="196">
        <v>0</v>
      </c>
      <c r="AD24" s="160" t="s">
        <v>18</v>
      </c>
      <c r="AE24" s="162">
        <v>0</v>
      </c>
      <c r="AF24" s="161">
        <v>0</v>
      </c>
      <c r="AG24" s="196" t="s">
        <v>18</v>
      </c>
      <c r="AH24" s="196">
        <v>0</v>
      </c>
      <c r="AI24" s="160" t="s">
        <v>18</v>
      </c>
      <c r="AJ24" s="162">
        <v>0</v>
      </c>
      <c r="AK24" s="161">
        <v>0</v>
      </c>
      <c r="AL24" s="196" t="s">
        <v>18</v>
      </c>
      <c r="AM24" s="196">
        <v>0</v>
      </c>
      <c r="AN24" s="160" t="s">
        <v>18</v>
      </c>
      <c r="AO24" s="162">
        <v>0</v>
      </c>
      <c r="AP24" s="161" t="s">
        <v>18</v>
      </c>
      <c r="AQ24" s="196" t="s">
        <v>18</v>
      </c>
      <c r="AR24" s="196" t="s">
        <v>18</v>
      </c>
      <c r="AS24" s="160" t="s">
        <v>18</v>
      </c>
      <c r="AT24" s="162" t="s">
        <v>18</v>
      </c>
      <c r="AU24" s="161">
        <v>0</v>
      </c>
      <c r="AV24" s="196" t="s">
        <v>18</v>
      </c>
      <c r="AW24" s="196">
        <v>0</v>
      </c>
      <c r="AX24" s="160" t="s">
        <v>18</v>
      </c>
      <c r="AY24" s="162">
        <v>0</v>
      </c>
      <c r="AZ24" s="161">
        <v>0</v>
      </c>
      <c r="BA24" s="196" t="s">
        <v>18</v>
      </c>
      <c r="BB24" s="196">
        <v>0</v>
      </c>
      <c r="BC24" s="160" t="s">
        <v>18</v>
      </c>
      <c r="BD24" s="162">
        <v>0</v>
      </c>
      <c r="BE24" s="161">
        <v>0</v>
      </c>
      <c r="BF24" s="196" t="s">
        <v>18</v>
      </c>
      <c r="BG24" s="196">
        <v>0</v>
      </c>
      <c r="BH24" s="160" t="s">
        <v>18</v>
      </c>
      <c r="BI24" s="162">
        <v>0</v>
      </c>
      <c r="BJ24" s="161">
        <v>1</v>
      </c>
      <c r="BK24" s="196" t="s">
        <v>18</v>
      </c>
      <c r="BL24" s="196">
        <v>0</v>
      </c>
      <c r="BM24" s="160" t="s">
        <v>18</v>
      </c>
      <c r="BN24" s="162">
        <v>0</v>
      </c>
      <c r="BO24" s="161">
        <v>1</v>
      </c>
      <c r="BP24" s="196" t="s">
        <v>18</v>
      </c>
      <c r="BQ24" s="196">
        <v>0</v>
      </c>
      <c r="BR24" s="160" t="s">
        <v>18</v>
      </c>
      <c r="BS24" s="162">
        <v>0</v>
      </c>
      <c r="BT24" s="161">
        <v>1</v>
      </c>
      <c r="BU24" s="196" t="s">
        <v>18</v>
      </c>
      <c r="BV24" s="196">
        <v>0</v>
      </c>
      <c r="BW24" s="160" t="s">
        <v>18</v>
      </c>
      <c r="BX24" s="162">
        <v>0</v>
      </c>
      <c r="BY24" s="161" t="s">
        <v>18</v>
      </c>
      <c r="BZ24" s="196" t="s">
        <v>18</v>
      </c>
      <c r="CA24" s="196" t="s">
        <v>18</v>
      </c>
      <c r="CB24" s="160" t="s">
        <v>18</v>
      </c>
      <c r="CC24" s="162" t="s">
        <v>18</v>
      </c>
      <c r="CD24" s="161">
        <v>1</v>
      </c>
      <c r="CE24" s="196" t="s">
        <v>18</v>
      </c>
      <c r="CF24" s="196">
        <v>0</v>
      </c>
      <c r="CG24" s="160" t="s">
        <v>18</v>
      </c>
      <c r="CH24" s="162">
        <v>0</v>
      </c>
      <c r="CI24" s="161">
        <v>1</v>
      </c>
      <c r="CJ24" s="196" t="s">
        <v>18</v>
      </c>
      <c r="CK24" s="196">
        <v>0</v>
      </c>
      <c r="CL24" s="160" t="s">
        <v>18</v>
      </c>
      <c r="CM24" s="162">
        <v>0</v>
      </c>
      <c r="CN24" s="161">
        <v>1</v>
      </c>
      <c r="CO24" s="196" t="s">
        <v>18</v>
      </c>
      <c r="CP24" s="196">
        <v>0</v>
      </c>
      <c r="CQ24" s="160" t="s">
        <v>18</v>
      </c>
      <c r="CR24" s="162">
        <v>0</v>
      </c>
      <c r="CS24" s="161">
        <v>1</v>
      </c>
      <c r="CT24" s="196" t="s">
        <v>18</v>
      </c>
      <c r="CU24" s="196">
        <v>0</v>
      </c>
      <c r="CV24" s="160" t="s">
        <v>18</v>
      </c>
      <c r="CW24" s="162">
        <v>0</v>
      </c>
      <c r="CX24" s="242">
        <f t="shared" si="14"/>
        <v>1</v>
      </c>
      <c r="CY24" s="240" t="str">
        <f t="shared" si="14"/>
        <v>-</v>
      </c>
      <c r="CZ24" s="250">
        <f t="shared" si="14"/>
        <v>0</v>
      </c>
      <c r="DA24" s="245" t="str">
        <f t="shared" si="14"/>
        <v>-</v>
      </c>
      <c r="DB24" s="246">
        <f t="shared" si="14"/>
        <v>0</v>
      </c>
      <c r="DC24" s="173">
        <f t="shared" si="6"/>
        <v>1</v>
      </c>
      <c r="DD24" s="180" t="e">
        <f>SUM(#REF!)</f>
        <v>#REF!</v>
      </c>
    </row>
    <row r="25" spans="1:108" x14ac:dyDescent="0.2">
      <c r="A25" s="148"/>
      <c r="B25" s="285"/>
      <c r="C25" s="151"/>
      <c r="D25" s="175" t="s">
        <v>22</v>
      </c>
      <c r="E25" s="186">
        <f t="shared" ref="E25:P25" si="15">SUM(E20:E24)</f>
        <v>335</v>
      </c>
      <c r="F25" s="165">
        <f t="shared" si="15"/>
        <v>36</v>
      </c>
      <c r="G25" s="165">
        <f t="shared" si="15"/>
        <v>0</v>
      </c>
      <c r="H25" s="165">
        <f t="shared" si="15"/>
        <v>4</v>
      </c>
      <c r="I25" s="165">
        <f>SUM(I20:I24)</f>
        <v>4</v>
      </c>
      <c r="J25" s="165">
        <f t="shared" si="15"/>
        <v>1</v>
      </c>
      <c r="K25" s="165">
        <f t="shared" si="15"/>
        <v>291</v>
      </c>
      <c r="L25" s="164">
        <f t="shared" si="15"/>
        <v>1</v>
      </c>
      <c r="M25" s="165">
        <f t="shared" si="15"/>
        <v>0</v>
      </c>
      <c r="N25" s="165">
        <f t="shared" si="15"/>
        <v>0</v>
      </c>
      <c r="O25" s="165">
        <f t="shared" si="15"/>
        <v>0</v>
      </c>
      <c r="P25" s="166">
        <f t="shared" si="15"/>
        <v>0</v>
      </c>
      <c r="Q25" s="164">
        <f t="shared" ref="Q25:AO25" si="16">SUM(Q20:Q24)</f>
        <v>1</v>
      </c>
      <c r="R25" s="165">
        <f t="shared" si="16"/>
        <v>0</v>
      </c>
      <c r="S25" s="165">
        <f t="shared" si="16"/>
        <v>0</v>
      </c>
      <c r="T25" s="165">
        <f t="shared" si="16"/>
        <v>0</v>
      </c>
      <c r="U25" s="166">
        <f t="shared" si="16"/>
        <v>0</v>
      </c>
      <c r="V25" s="164">
        <f t="shared" si="16"/>
        <v>2</v>
      </c>
      <c r="W25" s="165">
        <f t="shared" si="16"/>
        <v>0</v>
      </c>
      <c r="X25" s="165">
        <f t="shared" si="16"/>
        <v>0</v>
      </c>
      <c r="Y25" s="165">
        <f t="shared" si="16"/>
        <v>0</v>
      </c>
      <c r="Z25" s="166">
        <f t="shared" si="16"/>
        <v>0</v>
      </c>
      <c r="AA25" s="164">
        <f t="shared" si="16"/>
        <v>2</v>
      </c>
      <c r="AB25" s="165">
        <f t="shared" si="16"/>
        <v>0</v>
      </c>
      <c r="AC25" s="165">
        <f t="shared" si="16"/>
        <v>0</v>
      </c>
      <c r="AD25" s="165">
        <f t="shared" si="16"/>
        <v>0</v>
      </c>
      <c r="AE25" s="166">
        <f t="shared" si="16"/>
        <v>0</v>
      </c>
      <c r="AF25" s="164">
        <f t="shared" si="16"/>
        <v>6</v>
      </c>
      <c r="AG25" s="165">
        <f t="shared" si="16"/>
        <v>0</v>
      </c>
      <c r="AH25" s="165">
        <f t="shared" si="16"/>
        <v>0</v>
      </c>
      <c r="AI25" s="165">
        <f t="shared" si="16"/>
        <v>1</v>
      </c>
      <c r="AJ25" s="166">
        <f t="shared" si="16"/>
        <v>0</v>
      </c>
      <c r="AK25" s="164">
        <f t="shared" si="16"/>
        <v>6</v>
      </c>
      <c r="AL25" s="165">
        <f t="shared" si="16"/>
        <v>0</v>
      </c>
      <c r="AM25" s="165">
        <f t="shared" si="16"/>
        <v>0</v>
      </c>
      <c r="AN25" s="165">
        <f t="shared" si="16"/>
        <v>1</v>
      </c>
      <c r="AO25" s="166">
        <f t="shared" si="16"/>
        <v>0</v>
      </c>
      <c r="AP25" s="164">
        <f t="shared" ref="AP25:BX25" si="17">SUM(AP20:AP24)</f>
        <v>0</v>
      </c>
      <c r="AQ25" s="165">
        <f t="shared" si="17"/>
        <v>0</v>
      </c>
      <c r="AR25" s="165">
        <f t="shared" ref="AR25" si="18">SUM(AR20:AR24)</f>
        <v>0</v>
      </c>
      <c r="AS25" s="165">
        <f t="shared" si="17"/>
        <v>0</v>
      </c>
      <c r="AT25" s="166">
        <f t="shared" si="17"/>
        <v>0</v>
      </c>
      <c r="AU25" s="164">
        <f t="shared" si="17"/>
        <v>13</v>
      </c>
      <c r="AV25" s="165">
        <f t="shared" si="17"/>
        <v>0</v>
      </c>
      <c r="AW25" s="165">
        <f t="shared" si="17"/>
        <v>0</v>
      </c>
      <c r="AX25" s="165">
        <f t="shared" si="17"/>
        <v>3</v>
      </c>
      <c r="AY25" s="166">
        <f t="shared" si="17"/>
        <v>0</v>
      </c>
      <c r="AZ25" s="164">
        <f t="shared" si="17"/>
        <v>20</v>
      </c>
      <c r="BA25" s="165">
        <f t="shared" si="17"/>
        <v>0</v>
      </c>
      <c r="BB25" s="165">
        <f t="shared" si="17"/>
        <v>0</v>
      </c>
      <c r="BC25" s="165">
        <f t="shared" si="17"/>
        <v>4</v>
      </c>
      <c r="BD25" s="166">
        <f t="shared" si="17"/>
        <v>2</v>
      </c>
      <c r="BE25" s="164">
        <f t="shared" si="17"/>
        <v>21</v>
      </c>
      <c r="BF25" s="165">
        <f t="shared" si="17"/>
        <v>0</v>
      </c>
      <c r="BG25" s="165">
        <f t="shared" si="17"/>
        <v>0</v>
      </c>
      <c r="BH25" s="165">
        <f t="shared" si="17"/>
        <v>4</v>
      </c>
      <c r="BI25" s="166">
        <f t="shared" si="17"/>
        <v>2</v>
      </c>
      <c r="BJ25" s="164">
        <f t="shared" si="17"/>
        <v>24</v>
      </c>
      <c r="BK25" s="165">
        <f t="shared" si="17"/>
        <v>0</v>
      </c>
      <c r="BL25" s="165">
        <f t="shared" si="17"/>
        <v>0</v>
      </c>
      <c r="BM25" s="165">
        <f t="shared" si="17"/>
        <v>4</v>
      </c>
      <c r="BN25" s="166">
        <f t="shared" si="17"/>
        <v>2</v>
      </c>
      <c r="BO25" s="164">
        <f t="shared" si="17"/>
        <v>29</v>
      </c>
      <c r="BP25" s="165">
        <f t="shared" si="17"/>
        <v>0</v>
      </c>
      <c r="BQ25" s="165">
        <f t="shared" si="17"/>
        <v>0</v>
      </c>
      <c r="BR25" s="165">
        <f t="shared" si="17"/>
        <v>4</v>
      </c>
      <c r="BS25" s="166">
        <f t="shared" si="17"/>
        <v>3</v>
      </c>
      <c r="BT25" s="164">
        <f t="shared" si="17"/>
        <v>29</v>
      </c>
      <c r="BU25" s="165">
        <f t="shared" si="17"/>
        <v>0</v>
      </c>
      <c r="BV25" s="165">
        <f t="shared" si="17"/>
        <v>0</v>
      </c>
      <c r="BW25" s="165">
        <f t="shared" si="17"/>
        <v>4</v>
      </c>
      <c r="BX25" s="166">
        <f t="shared" si="17"/>
        <v>3</v>
      </c>
      <c r="BY25" s="164">
        <f t="shared" ref="BY25:CC25" si="19">SUM(BY20:BY24)</f>
        <v>0</v>
      </c>
      <c r="BZ25" s="165">
        <f t="shared" si="19"/>
        <v>0</v>
      </c>
      <c r="CA25" s="165">
        <f t="shared" si="19"/>
        <v>0</v>
      </c>
      <c r="CB25" s="165">
        <f t="shared" si="19"/>
        <v>0</v>
      </c>
      <c r="CC25" s="166">
        <f t="shared" si="19"/>
        <v>0</v>
      </c>
      <c r="CD25" s="164">
        <f t="shared" ref="CD25:CM25" si="20">SUM(CD20:CD24)</f>
        <v>32</v>
      </c>
      <c r="CE25" s="165">
        <f t="shared" si="20"/>
        <v>0</v>
      </c>
      <c r="CF25" s="165">
        <f t="shared" si="20"/>
        <v>0</v>
      </c>
      <c r="CG25" s="165">
        <f t="shared" si="20"/>
        <v>4</v>
      </c>
      <c r="CH25" s="166">
        <f t="shared" si="20"/>
        <v>5</v>
      </c>
      <c r="CI25" s="164">
        <f t="shared" si="20"/>
        <v>36</v>
      </c>
      <c r="CJ25" s="165">
        <f t="shared" si="20"/>
        <v>0</v>
      </c>
      <c r="CK25" s="165">
        <f t="shared" si="20"/>
        <v>0</v>
      </c>
      <c r="CL25" s="165">
        <f t="shared" si="20"/>
        <v>4</v>
      </c>
      <c r="CM25" s="166">
        <f t="shared" si="20"/>
        <v>8</v>
      </c>
      <c r="CN25" s="164">
        <f t="shared" ref="CN25:CW25" si="21">SUM(CN20:CN24)</f>
        <v>44</v>
      </c>
      <c r="CO25" s="165">
        <f t="shared" si="21"/>
        <v>0</v>
      </c>
      <c r="CP25" s="165">
        <f t="shared" si="21"/>
        <v>0</v>
      </c>
      <c r="CQ25" s="165">
        <f t="shared" si="21"/>
        <v>4</v>
      </c>
      <c r="CR25" s="166">
        <f t="shared" si="21"/>
        <v>11</v>
      </c>
      <c r="CS25" s="164">
        <f t="shared" si="21"/>
        <v>62</v>
      </c>
      <c r="CT25" s="165">
        <f t="shared" si="21"/>
        <v>0</v>
      </c>
      <c r="CU25" s="165">
        <f t="shared" si="21"/>
        <v>1</v>
      </c>
      <c r="CV25" s="165">
        <f t="shared" si="21"/>
        <v>4</v>
      </c>
      <c r="CW25" s="166">
        <f t="shared" si="21"/>
        <v>18</v>
      </c>
      <c r="CX25" s="164">
        <f t="shared" ref="CX25:DB25" si="22">SUM(CX20:CX24)</f>
        <v>62</v>
      </c>
      <c r="CY25" s="165">
        <f t="shared" si="22"/>
        <v>0</v>
      </c>
      <c r="CZ25" s="165">
        <f t="shared" si="22"/>
        <v>1</v>
      </c>
      <c r="DA25" s="165">
        <f t="shared" si="22"/>
        <v>4</v>
      </c>
      <c r="DB25" s="166">
        <f t="shared" si="22"/>
        <v>18</v>
      </c>
      <c r="DC25" s="174">
        <f t="shared" si="6"/>
        <v>85</v>
      </c>
      <c r="DD25" s="167" t="e">
        <f>SUM(#REF!)</f>
        <v>#REF!</v>
      </c>
    </row>
    <row r="26" spans="1:108" x14ac:dyDescent="0.2">
      <c r="A26" s="146">
        <v>16</v>
      </c>
      <c r="B26" s="284" t="s">
        <v>160</v>
      </c>
      <c r="C26" s="225" t="s">
        <v>95</v>
      </c>
      <c r="D26" s="237" t="s">
        <v>141</v>
      </c>
      <c r="E26" s="212">
        <v>50</v>
      </c>
      <c r="F26" s="160">
        <v>13</v>
      </c>
      <c r="G26" s="160">
        <v>0</v>
      </c>
      <c r="H26" s="160">
        <v>2</v>
      </c>
      <c r="I26" s="160">
        <v>1</v>
      </c>
      <c r="J26" s="160">
        <v>1</v>
      </c>
      <c r="K26" s="160">
        <f t="shared" si="5"/>
        <v>34</v>
      </c>
      <c r="L26" s="161">
        <v>0</v>
      </c>
      <c r="M26" s="196" t="s">
        <v>18</v>
      </c>
      <c r="N26" s="196">
        <v>0</v>
      </c>
      <c r="O26" s="160">
        <v>0</v>
      </c>
      <c r="P26" s="162">
        <v>0</v>
      </c>
      <c r="Q26" s="161">
        <v>0</v>
      </c>
      <c r="R26" s="196" t="s">
        <v>18</v>
      </c>
      <c r="S26" s="196">
        <v>0</v>
      </c>
      <c r="T26" s="160">
        <v>0</v>
      </c>
      <c r="U26" s="162">
        <v>0</v>
      </c>
      <c r="V26" s="161">
        <v>0</v>
      </c>
      <c r="W26" s="196" t="s">
        <v>18</v>
      </c>
      <c r="X26" s="196">
        <v>0</v>
      </c>
      <c r="Y26" s="160">
        <v>0</v>
      </c>
      <c r="Z26" s="162">
        <v>0</v>
      </c>
      <c r="AA26" s="161">
        <v>0</v>
      </c>
      <c r="AB26" s="196" t="s">
        <v>18</v>
      </c>
      <c r="AC26" s="196">
        <v>0</v>
      </c>
      <c r="AD26" s="160">
        <v>0</v>
      </c>
      <c r="AE26" s="162">
        <v>0</v>
      </c>
      <c r="AF26" s="161">
        <v>2</v>
      </c>
      <c r="AG26" s="196" t="s">
        <v>18</v>
      </c>
      <c r="AH26" s="196">
        <v>0</v>
      </c>
      <c r="AI26" s="160">
        <v>0</v>
      </c>
      <c r="AJ26" s="162">
        <v>0</v>
      </c>
      <c r="AK26" s="161">
        <v>2</v>
      </c>
      <c r="AL26" s="196" t="s">
        <v>18</v>
      </c>
      <c r="AM26" s="196">
        <v>0</v>
      </c>
      <c r="AN26" s="160">
        <v>0</v>
      </c>
      <c r="AO26" s="162">
        <v>0</v>
      </c>
      <c r="AP26" s="161" t="s">
        <v>18</v>
      </c>
      <c r="AQ26" s="196" t="s">
        <v>18</v>
      </c>
      <c r="AR26" s="196" t="s">
        <v>18</v>
      </c>
      <c r="AS26" s="160" t="s">
        <v>18</v>
      </c>
      <c r="AT26" s="162" t="s">
        <v>18</v>
      </c>
      <c r="AU26" s="161">
        <v>2</v>
      </c>
      <c r="AV26" s="196" t="s">
        <v>18</v>
      </c>
      <c r="AW26" s="196">
        <v>0</v>
      </c>
      <c r="AX26" s="160">
        <v>0</v>
      </c>
      <c r="AY26" s="162">
        <v>0</v>
      </c>
      <c r="AZ26" s="161">
        <v>2</v>
      </c>
      <c r="BA26" s="196" t="s">
        <v>18</v>
      </c>
      <c r="BB26" s="196">
        <v>0</v>
      </c>
      <c r="BC26" s="160">
        <v>0</v>
      </c>
      <c r="BD26" s="162">
        <v>0</v>
      </c>
      <c r="BE26" s="161">
        <v>4</v>
      </c>
      <c r="BF26" s="196" t="s">
        <v>18</v>
      </c>
      <c r="BG26" s="196">
        <v>0</v>
      </c>
      <c r="BH26" s="160">
        <v>0</v>
      </c>
      <c r="BI26" s="162">
        <v>0</v>
      </c>
      <c r="BJ26" s="161">
        <v>5</v>
      </c>
      <c r="BK26" s="196" t="s">
        <v>18</v>
      </c>
      <c r="BL26" s="196">
        <v>0</v>
      </c>
      <c r="BM26" s="160">
        <v>0</v>
      </c>
      <c r="BN26" s="162">
        <v>0</v>
      </c>
      <c r="BO26" s="161">
        <v>5</v>
      </c>
      <c r="BP26" s="196" t="s">
        <v>18</v>
      </c>
      <c r="BQ26" s="196">
        <v>0</v>
      </c>
      <c r="BR26" s="160">
        <v>0</v>
      </c>
      <c r="BS26" s="162">
        <v>0</v>
      </c>
      <c r="BT26" s="161">
        <v>5</v>
      </c>
      <c r="BU26" s="196" t="s">
        <v>18</v>
      </c>
      <c r="BV26" s="196">
        <v>0</v>
      </c>
      <c r="BW26" s="160">
        <v>0</v>
      </c>
      <c r="BX26" s="162">
        <v>0</v>
      </c>
      <c r="BY26" s="161" t="s">
        <v>18</v>
      </c>
      <c r="BZ26" s="196" t="s">
        <v>18</v>
      </c>
      <c r="CA26" s="196" t="s">
        <v>18</v>
      </c>
      <c r="CB26" s="160" t="s">
        <v>18</v>
      </c>
      <c r="CC26" s="162" t="s">
        <v>18</v>
      </c>
      <c r="CD26" s="161">
        <v>10</v>
      </c>
      <c r="CE26" s="196" t="s">
        <v>18</v>
      </c>
      <c r="CF26" s="196">
        <v>0</v>
      </c>
      <c r="CG26" s="160">
        <v>2</v>
      </c>
      <c r="CH26" s="162">
        <v>0</v>
      </c>
      <c r="CI26" s="161">
        <v>12</v>
      </c>
      <c r="CJ26" s="196" t="s">
        <v>18</v>
      </c>
      <c r="CK26" s="196">
        <v>0</v>
      </c>
      <c r="CL26" s="160">
        <v>2</v>
      </c>
      <c r="CM26" s="162">
        <v>0</v>
      </c>
      <c r="CN26" s="161">
        <v>16</v>
      </c>
      <c r="CO26" s="196" t="s">
        <v>18</v>
      </c>
      <c r="CP26" s="196">
        <v>0</v>
      </c>
      <c r="CQ26" s="160">
        <v>3</v>
      </c>
      <c r="CR26" s="162">
        <v>0</v>
      </c>
      <c r="CS26" s="161">
        <v>21</v>
      </c>
      <c r="CT26" s="196" t="s">
        <v>18</v>
      </c>
      <c r="CU26" s="196">
        <v>1</v>
      </c>
      <c r="CV26" s="160">
        <v>4</v>
      </c>
      <c r="CW26" s="162">
        <v>0</v>
      </c>
      <c r="CX26" s="161">
        <f t="shared" ref="CX26:DB28" si="23">CS26</f>
        <v>21</v>
      </c>
      <c r="CY26" s="196" t="str">
        <f t="shared" si="23"/>
        <v>-</v>
      </c>
      <c r="CZ26" s="196">
        <f t="shared" si="23"/>
        <v>1</v>
      </c>
      <c r="DA26" s="160">
        <f t="shared" si="23"/>
        <v>4</v>
      </c>
      <c r="DB26" s="162">
        <f t="shared" si="23"/>
        <v>0</v>
      </c>
      <c r="DC26" s="172">
        <f t="shared" si="6"/>
        <v>26</v>
      </c>
      <c r="DD26" s="163" t="e">
        <f>SUM(#REF!)</f>
        <v>#REF!</v>
      </c>
    </row>
    <row r="27" spans="1:108" x14ac:dyDescent="0.2">
      <c r="A27" s="146">
        <v>17</v>
      </c>
      <c r="B27" s="284"/>
      <c r="C27" s="288" t="s">
        <v>90</v>
      </c>
      <c r="D27" s="237" t="s">
        <v>142</v>
      </c>
      <c r="E27" s="187">
        <v>37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f t="shared" si="5"/>
        <v>37</v>
      </c>
      <c r="L27" s="161">
        <v>0</v>
      </c>
      <c r="M27" s="196" t="s">
        <v>18</v>
      </c>
      <c r="N27" s="196" t="s">
        <v>18</v>
      </c>
      <c r="O27" s="160" t="s">
        <v>18</v>
      </c>
      <c r="P27" s="162">
        <v>0</v>
      </c>
      <c r="Q27" s="161">
        <v>0</v>
      </c>
      <c r="R27" s="196" t="s">
        <v>18</v>
      </c>
      <c r="S27" s="196" t="s">
        <v>18</v>
      </c>
      <c r="T27" s="160" t="s">
        <v>18</v>
      </c>
      <c r="U27" s="162">
        <v>1</v>
      </c>
      <c r="V27" s="161">
        <v>0</v>
      </c>
      <c r="W27" s="196" t="s">
        <v>18</v>
      </c>
      <c r="X27" s="196" t="s">
        <v>18</v>
      </c>
      <c r="Y27" s="160" t="s">
        <v>18</v>
      </c>
      <c r="Z27" s="162">
        <v>1</v>
      </c>
      <c r="AA27" s="161">
        <v>0</v>
      </c>
      <c r="AB27" s="196" t="s">
        <v>18</v>
      </c>
      <c r="AC27" s="196" t="s">
        <v>18</v>
      </c>
      <c r="AD27" s="160" t="s">
        <v>18</v>
      </c>
      <c r="AE27" s="162">
        <v>2</v>
      </c>
      <c r="AF27" s="161">
        <v>0</v>
      </c>
      <c r="AG27" s="196" t="s">
        <v>18</v>
      </c>
      <c r="AH27" s="196" t="s">
        <v>18</v>
      </c>
      <c r="AI27" s="160" t="s">
        <v>18</v>
      </c>
      <c r="AJ27" s="162">
        <v>4</v>
      </c>
      <c r="AK27" s="161">
        <v>0</v>
      </c>
      <c r="AL27" s="196" t="s">
        <v>18</v>
      </c>
      <c r="AM27" s="196" t="s">
        <v>18</v>
      </c>
      <c r="AN27" s="160" t="s">
        <v>18</v>
      </c>
      <c r="AO27" s="162">
        <v>4</v>
      </c>
      <c r="AP27" s="161" t="s">
        <v>18</v>
      </c>
      <c r="AQ27" s="196" t="s">
        <v>18</v>
      </c>
      <c r="AR27" s="196" t="s">
        <v>18</v>
      </c>
      <c r="AS27" s="160" t="s">
        <v>18</v>
      </c>
      <c r="AT27" s="162" t="s">
        <v>18</v>
      </c>
      <c r="AU27" s="161">
        <v>0</v>
      </c>
      <c r="AV27" s="196" t="s">
        <v>18</v>
      </c>
      <c r="AW27" s="196" t="s">
        <v>18</v>
      </c>
      <c r="AX27" s="160" t="s">
        <v>18</v>
      </c>
      <c r="AY27" s="162">
        <v>4</v>
      </c>
      <c r="AZ27" s="161">
        <v>0</v>
      </c>
      <c r="BA27" s="196" t="s">
        <v>18</v>
      </c>
      <c r="BB27" s="196" t="s">
        <v>18</v>
      </c>
      <c r="BC27" s="160" t="s">
        <v>18</v>
      </c>
      <c r="BD27" s="162">
        <v>4</v>
      </c>
      <c r="BE27" s="161">
        <v>0</v>
      </c>
      <c r="BF27" s="196" t="s">
        <v>18</v>
      </c>
      <c r="BG27" s="196" t="s">
        <v>18</v>
      </c>
      <c r="BH27" s="160" t="s">
        <v>18</v>
      </c>
      <c r="BI27" s="162">
        <v>5</v>
      </c>
      <c r="BJ27" s="161">
        <v>0</v>
      </c>
      <c r="BK27" s="196" t="s">
        <v>18</v>
      </c>
      <c r="BL27" s="196" t="s">
        <v>18</v>
      </c>
      <c r="BM27" s="160" t="s">
        <v>18</v>
      </c>
      <c r="BN27" s="162">
        <v>5</v>
      </c>
      <c r="BO27" s="161">
        <v>0</v>
      </c>
      <c r="BP27" s="196" t="s">
        <v>18</v>
      </c>
      <c r="BQ27" s="196" t="s">
        <v>18</v>
      </c>
      <c r="BR27" s="160" t="s">
        <v>18</v>
      </c>
      <c r="BS27" s="162">
        <v>8</v>
      </c>
      <c r="BT27" s="161">
        <v>0</v>
      </c>
      <c r="BU27" s="196" t="s">
        <v>18</v>
      </c>
      <c r="BV27" s="196" t="s">
        <v>18</v>
      </c>
      <c r="BW27" s="160" t="s">
        <v>18</v>
      </c>
      <c r="BX27" s="162">
        <v>8</v>
      </c>
      <c r="BY27" s="161" t="s">
        <v>18</v>
      </c>
      <c r="BZ27" s="196" t="s">
        <v>18</v>
      </c>
      <c r="CA27" s="196" t="s">
        <v>18</v>
      </c>
      <c r="CB27" s="160" t="s">
        <v>18</v>
      </c>
      <c r="CC27" s="162" t="s">
        <v>18</v>
      </c>
      <c r="CD27" s="161">
        <v>0</v>
      </c>
      <c r="CE27" s="196" t="s">
        <v>18</v>
      </c>
      <c r="CF27" s="196" t="s">
        <v>18</v>
      </c>
      <c r="CG27" s="160" t="s">
        <v>18</v>
      </c>
      <c r="CH27" s="162">
        <v>9</v>
      </c>
      <c r="CI27" s="161">
        <v>0</v>
      </c>
      <c r="CJ27" s="196" t="s">
        <v>18</v>
      </c>
      <c r="CK27" s="196" t="s">
        <v>18</v>
      </c>
      <c r="CL27" s="160" t="s">
        <v>18</v>
      </c>
      <c r="CM27" s="162">
        <v>9</v>
      </c>
      <c r="CN27" s="161">
        <v>0</v>
      </c>
      <c r="CO27" s="196" t="s">
        <v>18</v>
      </c>
      <c r="CP27" s="196" t="s">
        <v>18</v>
      </c>
      <c r="CQ27" s="160" t="s">
        <v>18</v>
      </c>
      <c r="CR27" s="162">
        <v>9</v>
      </c>
      <c r="CS27" s="161">
        <v>0</v>
      </c>
      <c r="CT27" s="196" t="s">
        <v>18</v>
      </c>
      <c r="CU27" s="196" t="s">
        <v>18</v>
      </c>
      <c r="CV27" s="160" t="s">
        <v>18</v>
      </c>
      <c r="CW27" s="162">
        <v>18</v>
      </c>
      <c r="CX27" s="161">
        <f t="shared" si="23"/>
        <v>0</v>
      </c>
      <c r="CY27" s="196" t="str">
        <f t="shared" si="23"/>
        <v>-</v>
      </c>
      <c r="CZ27" s="196" t="str">
        <f t="shared" si="23"/>
        <v>-</v>
      </c>
      <c r="DA27" s="160" t="str">
        <f t="shared" si="23"/>
        <v>-</v>
      </c>
      <c r="DB27" s="162">
        <f t="shared" si="23"/>
        <v>18</v>
      </c>
      <c r="DC27" s="173">
        <f t="shared" si="6"/>
        <v>18</v>
      </c>
      <c r="DD27" s="163" t="e">
        <f>SUM(#REF!)</f>
        <v>#REF!</v>
      </c>
    </row>
    <row r="28" spans="1:108" x14ac:dyDescent="0.2">
      <c r="A28" s="146">
        <v>18</v>
      </c>
      <c r="B28" s="284"/>
      <c r="C28" s="288"/>
      <c r="D28" s="222" t="s">
        <v>143</v>
      </c>
      <c r="E28" s="187">
        <v>38</v>
      </c>
      <c r="F28" s="160">
        <v>14</v>
      </c>
      <c r="G28" s="160">
        <v>0</v>
      </c>
      <c r="H28" s="160">
        <v>1</v>
      </c>
      <c r="I28" s="160">
        <v>1</v>
      </c>
      <c r="J28" s="160">
        <v>0</v>
      </c>
      <c r="K28" s="162">
        <f t="shared" si="5"/>
        <v>22</v>
      </c>
      <c r="L28" s="161">
        <v>0</v>
      </c>
      <c r="M28" s="196" t="s">
        <v>18</v>
      </c>
      <c r="N28" s="196">
        <v>0</v>
      </c>
      <c r="O28" s="160">
        <v>0</v>
      </c>
      <c r="P28" s="162">
        <v>0</v>
      </c>
      <c r="Q28" s="161">
        <v>0</v>
      </c>
      <c r="R28" s="196" t="s">
        <v>18</v>
      </c>
      <c r="S28" s="196">
        <v>0</v>
      </c>
      <c r="T28" s="160">
        <v>0</v>
      </c>
      <c r="U28" s="162">
        <v>0</v>
      </c>
      <c r="V28" s="161">
        <v>0</v>
      </c>
      <c r="W28" s="196" t="s">
        <v>18</v>
      </c>
      <c r="X28" s="196">
        <v>0</v>
      </c>
      <c r="Y28" s="160">
        <v>0</v>
      </c>
      <c r="Z28" s="162">
        <v>0</v>
      </c>
      <c r="AA28" s="161">
        <v>0</v>
      </c>
      <c r="AB28" s="196" t="s">
        <v>18</v>
      </c>
      <c r="AC28" s="196">
        <v>0</v>
      </c>
      <c r="AD28" s="160">
        <v>0</v>
      </c>
      <c r="AE28" s="162">
        <v>0</v>
      </c>
      <c r="AF28" s="161">
        <v>0</v>
      </c>
      <c r="AG28" s="196" t="s">
        <v>18</v>
      </c>
      <c r="AH28" s="196">
        <v>0</v>
      </c>
      <c r="AI28" s="160">
        <v>0</v>
      </c>
      <c r="AJ28" s="162">
        <v>0</v>
      </c>
      <c r="AK28" s="161">
        <v>0</v>
      </c>
      <c r="AL28" s="196" t="s">
        <v>18</v>
      </c>
      <c r="AM28" s="196">
        <v>0</v>
      </c>
      <c r="AN28" s="160">
        <v>0</v>
      </c>
      <c r="AO28" s="162">
        <v>0</v>
      </c>
      <c r="AP28" s="161" t="s">
        <v>18</v>
      </c>
      <c r="AQ28" s="196" t="s">
        <v>18</v>
      </c>
      <c r="AR28" s="196" t="s">
        <v>18</v>
      </c>
      <c r="AS28" s="160" t="s">
        <v>18</v>
      </c>
      <c r="AT28" s="162" t="s">
        <v>18</v>
      </c>
      <c r="AU28" s="161">
        <v>0</v>
      </c>
      <c r="AV28" s="196" t="s">
        <v>18</v>
      </c>
      <c r="AW28" s="196">
        <v>0</v>
      </c>
      <c r="AX28" s="160">
        <v>0</v>
      </c>
      <c r="AY28" s="162">
        <v>0</v>
      </c>
      <c r="AZ28" s="161">
        <v>0</v>
      </c>
      <c r="BA28" s="196" t="s">
        <v>18</v>
      </c>
      <c r="BB28" s="196">
        <v>0</v>
      </c>
      <c r="BC28" s="160">
        <v>0</v>
      </c>
      <c r="BD28" s="162">
        <v>0</v>
      </c>
      <c r="BE28" s="161">
        <v>0</v>
      </c>
      <c r="BF28" s="196" t="s">
        <v>18</v>
      </c>
      <c r="BG28" s="196">
        <v>0</v>
      </c>
      <c r="BH28" s="160">
        <v>0</v>
      </c>
      <c r="BI28" s="162">
        <v>0</v>
      </c>
      <c r="BJ28" s="161">
        <v>0</v>
      </c>
      <c r="BK28" s="196" t="s">
        <v>18</v>
      </c>
      <c r="BL28" s="196">
        <v>0</v>
      </c>
      <c r="BM28" s="160">
        <v>0</v>
      </c>
      <c r="BN28" s="162">
        <v>0</v>
      </c>
      <c r="BO28" s="161">
        <v>3</v>
      </c>
      <c r="BP28" s="196" t="s">
        <v>18</v>
      </c>
      <c r="BQ28" s="196">
        <v>0</v>
      </c>
      <c r="BR28" s="160">
        <v>0</v>
      </c>
      <c r="BS28" s="162">
        <v>0</v>
      </c>
      <c r="BT28" s="161">
        <v>3</v>
      </c>
      <c r="BU28" s="196" t="s">
        <v>18</v>
      </c>
      <c r="BV28" s="196">
        <v>0</v>
      </c>
      <c r="BW28" s="160">
        <v>0</v>
      </c>
      <c r="BX28" s="162">
        <v>0</v>
      </c>
      <c r="BY28" s="161" t="s">
        <v>18</v>
      </c>
      <c r="BZ28" s="196" t="s">
        <v>18</v>
      </c>
      <c r="CA28" s="196" t="s">
        <v>18</v>
      </c>
      <c r="CB28" s="160" t="s">
        <v>18</v>
      </c>
      <c r="CC28" s="162" t="s">
        <v>18</v>
      </c>
      <c r="CD28" s="161">
        <v>3</v>
      </c>
      <c r="CE28" s="196" t="s">
        <v>18</v>
      </c>
      <c r="CF28" s="196">
        <v>0</v>
      </c>
      <c r="CG28" s="160">
        <v>0</v>
      </c>
      <c r="CH28" s="162">
        <v>0</v>
      </c>
      <c r="CI28" s="161">
        <v>4</v>
      </c>
      <c r="CJ28" s="196" t="s">
        <v>18</v>
      </c>
      <c r="CK28" s="196">
        <v>0</v>
      </c>
      <c r="CL28" s="160">
        <v>0</v>
      </c>
      <c r="CM28" s="162">
        <v>0</v>
      </c>
      <c r="CN28" s="161">
        <v>4</v>
      </c>
      <c r="CO28" s="196" t="s">
        <v>18</v>
      </c>
      <c r="CP28" s="196">
        <v>0</v>
      </c>
      <c r="CQ28" s="160">
        <v>0</v>
      </c>
      <c r="CR28" s="162">
        <v>0</v>
      </c>
      <c r="CS28" s="161">
        <v>5</v>
      </c>
      <c r="CT28" s="196" t="s">
        <v>18</v>
      </c>
      <c r="CU28" s="196">
        <v>0</v>
      </c>
      <c r="CV28" s="160">
        <v>2</v>
      </c>
      <c r="CW28" s="162">
        <v>1</v>
      </c>
      <c r="CX28" s="161">
        <f t="shared" si="23"/>
        <v>5</v>
      </c>
      <c r="CY28" s="196" t="str">
        <f t="shared" si="23"/>
        <v>-</v>
      </c>
      <c r="CZ28" s="196">
        <f t="shared" si="23"/>
        <v>0</v>
      </c>
      <c r="DA28" s="160">
        <f t="shared" si="23"/>
        <v>2</v>
      </c>
      <c r="DB28" s="162">
        <f t="shared" si="23"/>
        <v>1</v>
      </c>
      <c r="DC28" s="173">
        <f t="shared" si="6"/>
        <v>8</v>
      </c>
      <c r="DD28" s="163" t="e">
        <f>SUM(#REF!)</f>
        <v>#REF!</v>
      </c>
    </row>
    <row r="29" spans="1:108" x14ac:dyDescent="0.2">
      <c r="A29" s="148"/>
      <c r="B29" s="285"/>
      <c r="C29" s="151"/>
      <c r="D29" s="175" t="s">
        <v>22</v>
      </c>
      <c r="E29" s="186">
        <f t="shared" ref="E29:P29" si="24">SUM(E26:E28)</f>
        <v>125</v>
      </c>
      <c r="F29" s="165">
        <f t="shared" si="24"/>
        <v>27</v>
      </c>
      <c r="G29" s="165">
        <f t="shared" si="24"/>
        <v>0</v>
      </c>
      <c r="H29" s="165">
        <f t="shared" si="24"/>
        <v>3</v>
      </c>
      <c r="I29" s="165">
        <f t="shared" si="24"/>
        <v>2</v>
      </c>
      <c r="J29" s="165">
        <f t="shared" si="24"/>
        <v>1</v>
      </c>
      <c r="K29" s="165">
        <f t="shared" si="24"/>
        <v>93</v>
      </c>
      <c r="L29" s="164">
        <f t="shared" si="24"/>
        <v>0</v>
      </c>
      <c r="M29" s="165">
        <f t="shared" si="24"/>
        <v>0</v>
      </c>
      <c r="N29" s="165">
        <f t="shared" si="24"/>
        <v>0</v>
      </c>
      <c r="O29" s="165">
        <f t="shared" si="24"/>
        <v>0</v>
      </c>
      <c r="P29" s="166">
        <f t="shared" si="24"/>
        <v>0</v>
      </c>
      <c r="Q29" s="164">
        <f t="shared" ref="Q29:AO29" si="25">SUM(Q26:Q28)</f>
        <v>0</v>
      </c>
      <c r="R29" s="165">
        <f t="shared" si="25"/>
        <v>0</v>
      </c>
      <c r="S29" s="165">
        <f t="shared" si="25"/>
        <v>0</v>
      </c>
      <c r="T29" s="165">
        <f t="shared" si="25"/>
        <v>0</v>
      </c>
      <c r="U29" s="166">
        <f t="shared" si="25"/>
        <v>1</v>
      </c>
      <c r="V29" s="164">
        <f t="shared" si="25"/>
        <v>0</v>
      </c>
      <c r="W29" s="165">
        <f t="shared" si="25"/>
        <v>0</v>
      </c>
      <c r="X29" s="165">
        <f t="shared" si="25"/>
        <v>0</v>
      </c>
      <c r="Y29" s="165">
        <f t="shared" si="25"/>
        <v>0</v>
      </c>
      <c r="Z29" s="166">
        <f t="shared" si="25"/>
        <v>1</v>
      </c>
      <c r="AA29" s="164">
        <f t="shared" si="25"/>
        <v>0</v>
      </c>
      <c r="AB29" s="165">
        <f t="shared" si="25"/>
        <v>0</v>
      </c>
      <c r="AC29" s="165">
        <f t="shared" si="25"/>
        <v>0</v>
      </c>
      <c r="AD29" s="165">
        <f t="shared" si="25"/>
        <v>0</v>
      </c>
      <c r="AE29" s="166">
        <f t="shared" si="25"/>
        <v>2</v>
      </c>
      <c r="AF29" s="164">
        <f t="shared" si="25"/>
        <v>2</v>
      </c>
      <c r="AG29" s="165">
        <f t="shared" si="25"/>
        <v>0</v>
      </c>
      <c r="AH29" s="165">
        <f t="shared" si="25"/>
        <v>0</v>
      </c>
      <c r="AI29" s="165">
        <f t="shared" si="25"/>
        <v>0</v>
      </c>
      <c r="AJ29" s="166">
        <f t="shared" si="25"/>
        <v>4</v>
      </c>
      <c r="AK29" s="164">
        <f t="shared" si="25"/>
        <v>2</v>
      </c>
      <c r="AL29" s="165">
        <f t="shared" si="25"/>
        <v>0</v>
      </c>
      <c r="AM29" s="165">
        <f t="shared" si="25"/>
        <v>0</v>
      </c>
      <c r="AN29" s="165">
        <f t="shared" si="25"/>
        <v>0</v>
      </c>
      <c r="AO29" s="166">
        <f t="shared" si="25"/>
        <v>4</v>
      </c>
      <c r="AP29" s="164">
        <f t="shared" ref="AP29:BX29" si="26">SUM(AP26:AP28)</f>
        <v>0</v>
      </c>
      <c r="AQ29" s="165">
        <f t="shared" si="26"/>
        <v>0</v>
      </c>
      <c r="AR29" s="165">
        <f t="shared" ref="AR29" si="27">SUM(AR26:AR28)</f>
        <v>0</v>
      </c>
      <c r="AS29" s="165">
        <f t="shared" si="26"/>
        <v>0</v>
      </c>
      <c r="AT29" s="166">
        <f t="shared" si="26"/>
        <v>0</v>
      </c>
      <c r="AU29" s="164">
        <f t="shared" si="26"/>
        <v>2</v>
      </c>
      <c r="AV29" s="165">
        <f t="shared" si="26"/>
        <v>0</v>
      </c>
      <c r="AW29" s="165">
        <f t="shared" si="26"/>
        <v>0</v>
      </c>
      <c r="AX29" s="165">
        <f t="shared" si="26"/>
        <v>0</v>
      </c>
      <c r="AY29" s="166">
        <f t="shared" si="26"/>
        <v>4</v>
      </c>
      <c r="AZ29" s="164">
        <f t="shared" si="26"/>
        <v>2</v>
      </c>
      <c r="BA29" s="165">
        <f t="shared" si="26"/>
        <v>0</v>
      </c>
      <c r="BB29" s="165">
        <f t="shared" si="26"/>
        <v>0</v>
      </c>
      <c r="BC29" s="165">
        <f t="shared" si="26"/>
        <v>0</v>
      </c>
      <c r="BD29" s="166">
        <f t="shared" si="26"/>
        <v>4</v>
      </c>
      <c r="BE29" s="164">
        <f t="shared" si="26"/>
        <v>4</v>
      </c>
      <c r="BF29" s="165">
        <f t="shared" si="26"/>
        <v>0</v>
      </c>
      <c r="BG29" s="165">
        <f t="shared" si="26"/>
        <v>0</v>
      </c>
      <c r="BH29" s="165">
        <f t="shared" si="26"/>
        <v>0</v>
      </c>
      <c r="BI29" s="166">
        <f t="shared" si="26"/>
        <v>5</v>
      </c>
      <c r="BJ29" s="164">
        <f t="shared" si="26"/>
        <v>5</v>
      </c>
      <c r="BK29" s="165">
        <f t="shared" si="26"/>
        <v>0</v>
      </c>
      <c r="BL29" s="165">
        <f t="shared" si="26"/>
        <v>0</v>
      </c>
      <c r="BM29" s="165">
        <f t="shared" si="26"/>
        <v>0</v>
      </c>
      <c r="BN29" s="166">
        <f t="shared" si="26"/>
        <v>5</v>
      </c>
      <c r="BO29" s="164">
        <f t="shared" si="26"/>
        <v>8</v>
      </c>
      <c r="BP29" s="165">
        <f t="shared" si="26"/>
        <v>0</v>
      </c>
      <c r="BQ29" s="165">
        <f t="shared" si="26"/>
        <v>0</v>
      </c>
      <c r="BR29" s="165">
        <f>SUM(BR26:BR28)</f>
        <v>0</v>
      </c>
      <c r="BS29" s="166">
        <f t="shared" si="26"/>
        <v>8</v>
      </c>
      <c r="BT29" s="164">
        <f t="shared" si="26"/>
        <v>8</v>
      </c>
      <c r="BU29" s="165">
        <f t="shared" si="26"/>
        <v>0</v>
      </c>
      <c r="BV29" s="165">
        <f t="shared" si="26"/>
        <v>0</v>
      </c>
      <c r="BW29" s="165">
        <f t="shared" si="26"/>
        <v>0</v>
      </c>
      <c r="BX29" s="166">
        <f t="shared" si="26"/>
        <v>8</v>
      </c>
      <c r="BY29" s="164">
        <f t="shared" ref="BY29:CC29" si="28">SUM(BY26:BY28)</f>
        <v>0</v>
      </c>
      <c r="BZ29" s="165">
        <f t="shared" si="28"/>
        <v>0</v>
      </c>
      <c r="CA29" s="165">
        <f t="shared" si="28"/>
        <v>0</v>
      </c>
      <c r="CB29" s="165">
        <f t="shared" si="28"/>
        <v>0</v>
      </c>
      <c r="CC29" s="166">
        <f t="shared" si="28"/>
        <v>0</v>
      </c>
      <c r="CD29" s="164">
        <f t="shared" ref="CD29:CM29" si="29">SUM(CD26:CD28)</f>
        <v>13</v>
      </c>
      <c r="CE29" s="165">
        <f t="shared" si="29"/>
        <v>0</v>
      </c>
      <c r="CF29" s="165">
        <f t="shared" si="29"/>
        <v>0</v>
      </c>
      <c r="CG29" s="165">
        <f t="shared" si="29"/>
        <v>2</v>
      </c>
      <c r="CH29" s="166">
        <f t="shared" si="29"/>
        <v>9</v>
      </c>
      <c r="CI29" s="164">
        <f t="shared" si="29"/>
        <v>16</v>
      </c>
      <c r="CJ29" s="165">
        <f t="shared" si="29"/>
        <v>0</v>
      </c>
      <c r="CK29" s="165">
        <f t="shared" si="29"/>
        <v>0</v>
      </c>
      <c r="CL29" s="165">
        <f t="shared" si="29"/>
        <v>2</v>
      </c>
      <c r="CM29" s="166">
        <f t="shared" si="29"/>
        <v>9</v>
      </c>
      <c r="CN29" s="164">
        <f t="shared" ref="CN29:CW29" si="30">SUM(CN26:CN28)</f>
        <v>20</v>
      </c>
      <c r="CO29" s="165">
        <f t="shared" si="30"/>
        <v>0</v>
      </c>
      <c r="CP29" s="165">
        <f t="shared" si="30"/>
        <v>0</v>
      </c>
      <c r="CQ29" s="165">
        <f t="shared" si="30"/>
        <v>3</v>
      </c>
      <c r="CR29" s="166">
        <f t="shared" si="30"/>
        <v>9</v>
      </c>
      <c r="CS29" s="164">
        <f t="shared" si="30"/>
        <v>26</v>
      </c>
      <c r="CT29" s="165">
        <f t="shared" si="30"/>
        <v>0</v>
      </c>
      <c r="CU29" s="165">
        <f t="shared" si="30"/>
        <v>1</v>
      </c>
      <c r="CV29" s="165">
        <f t="shared" si="30"/>
        <v>6</v>
      </c>
      <c r="CW29" s="166">
        <f t="shared" si="30"/>
        <v>19</v>
      </c>
      <c r="CX29" s="164">
        <f t="shared" ref="CX29:DB29" si="31">SUM(CX26:CX28)</f>
        <v>26</v>
      </c>
      <c r="CY29" s="165">
        <f t="shared" si="31"/>
        <v>0</v>
      </c>
      <c r="CZ29" s="165">
        <f t="shared" si="31"/>
        <v>1</v>
      </c>
      <c r="DA29" s="165">
        <f t="shared" si="31"/>
        <v>6</v>
      </c>
      <c r="DB29" s="166">
        <f t="shared" si="31"/>
        <v>19</v>
      </c>
      <c r="DC29" s="174">
        <f t="shared" si="6"/>
        <v>52</v>
      </c>
      <c r="DD29" s="167" t="e">
        <f>SUM(#REF!)</f>
        <v>#REF!</v>
      </c>
    </row>
    <row r="30" spans="1:108" ht="24.75" customHeight="1" x14ac:dyDescent="0.2">
      <c r="A30" s="181">
        <v>19</v>
      </c>
      <c r="B30" s="289" t="s">
        <v>112</v>
      </c>
      <c r="C30" s="208" t="s">
        <v>104</v>
      </c>
      <c r="D30" s="229" t="s">
        <v>157</v>
      </c>
      <c r="E30" s="152">
        <v>50</v>
      </c>
      <c r="F30" s="157">
        <v>10</v>
      </c>
      <c r="G30" s="157">
        <v>0</v>
      </c>
      <c r="H30" s="157">
        <v>1</v>
      </c>
      <c r="I30" s="157">
        <v>2</v>
      </c>
      <c r="J30" s="157">
        <v>1</v>
      </c>
      <c r="K30" s="158">
        <f t="shared" ref="K30:K32" si="32">E30-F30-G30-H30-I30</f>
        <v>37</v>
      </c>
      <c r="L30" s="198">
        <v>0</v>
      </c>
      <c r="M30" s="199" t="s">
        <v>18</v>
      </c>
      <c r="N30" s="199">
        <v>0</v>
      </c>
      <c r="O30" s="199">
        <v>0</v>
      </c>
      <c r="P30" s="233">
        <v>0</v>
      </c>
      <c r="Q30" s="198">
        <v>0</v>
      </c>
      <c r="R30" s="199" t="s">
        <v>18</v>
      </c>
      <c r="S30" s="199">
        <v>0</v>
      </c>
      <c r="T30" s="200">
        <v>0</v>
      </c>
      <c r="U30" s="233">
        <v>0</v>
      </c>
      <c r="V30" s="198">
        <v>0</v>
      </c>
      <c r="W30" s="199" t="s">
        <v>18</v>
      </c>
      <c r="X30" s="199">
        <v>0</v>
      </c>
      <c r="Y30" s="200">
        <v>0</v>
      </c>
      <c r="Z30" s="233">
        <v>0</v>
      </c>
      <c r="AA30" s="198">
        <v>0</v>
      </c>
      <c r="AB30" s="199" t="s">
        <v>18</v>
      </c>
      <c r="AC30" s="199">
        <v>0</v>
      </c>
      <c r="AD30" s="200">
        <v>0</v>
      </c>
      <c r="AE30" s="233">
        <v>0</v>
      </c>
      <c r="AF30" s="198">
        <v>1</v>
      </c>
      <c r="AG30" s="199" t="s">
        <v>18</v>
      </c>
      <c r="AH30" s="199">
        <v>0</v>
      </c>
      <c r="AI30" s="200">
        <v>0</v>
      </c>
      <c r="AJ30" s="233">
        <v>0</v>
      </c>
      <c r="AK30" s="198">
        <v>1</v>
      </c>
      <c r="AL30" s="199" t="s">
        <v>18</v>
      </c>
      <c r="AM30" s="199">
        <v>0</v>
      </c>
      <c r="AN30" s="200">
        <v>1</v>
      </c>
      <c r="AO30" s="233">
        <v>0</v>
      </c>
      <c r="AP30" s="198" t="s">
        <v>18</v>
      </c>
      <c r="AQ30" s="199" t="s">
        <v>18</v>
      </c>
      <c r="AR30" s="199" t="s">
        <v>18</v>
      </c>
      <c r="AS30" s="200" t="s">
        <v>18</v>
      </c>
      <c r="AT30" s="201" t="s">
        <v>18</v>
      </c>
      <c r="AU30" s="198">
        <v>1</v>
      </c>
      <c r="AV30" s="199" t="s">
        <v>18</v>
      </c>
      <c r="AW30" s="199">
        <v>0</v>
      </c>
      <c r="AX30" s="200">
        <v>1</v>
      </c>
      <c r="AY30" s="233">
        <v>0</v>
      </c>
      <c r="AZ30" s="198">
        <v>3</v>
      </c>
      <c r="BA30" s="199" t="s">
        <v>18</v>
      </c>
      <c r="BB30" s="199">
        <v>0</v>
      </c>
      <c r="BC30" s="200">
        <v>1</v>
      </c>
      <c r="BD30" s="233">
        <v>0</v>
      </c>
      <c r="BE30" s="198">
        <v>5</v>
      </c>
      <c r="BF30" s="199" t="s">
        <v>18</v>
      </c>
      <c r="BG30" s="199">
        <v>0</v>
      </c>
      <c r="BH30" s="200">
        <v>1</v>
      </c>
      <c r="BI30" s="233">
        <v>0</v>
      </c>
      <c r="BJ30" s="198">
        <v>6</v>
      </c>
      <c r="BK30" s="199" t="s">
        <v>18</v>
      </c>
      <c r="BL30" s="199">
        <v>0</v>
      </c>
      <c r="BM30" s="200">
        <v>1</v>
      </c>
      <c r="BN30" s="233">
        <v>0</v>
      </c>
      <c r="BO30" s="198">
        <v>7</v>
      </c>
      <c r="BP30" s="199" t="s">
        <v>18</v>
      </c>
      <c r="BQ30" s="199">
        <v>0</v>
      </c>
      <c r="BR30" s="200">
        <v>2</v>
      </c>
      <c r="BS30" s="233">
        <v>0</v>
      </c>
      <c r="BT30" s="198">
        <v>7</v>
      </c>
      <c r="BU30" s="199" t="s">
        <v>18</v>
      </c>
      <c r="BV30" s="199">
        <v>0</v>
      </c>
      <c r="BW30" s="200">
        <v>2</v>
      </c>
      <c r="BX30" s="233">
        <v>0</v>
      </c>
      <c r="BY30" s="198" t="s">
        <v>18</v>
      </c>
      <c r="BZ30" s="199" t="s">
        <v>18</v>
      </c>
      <c r="CA30" s="199" t="s">
        <v>18</v>
      </c>
      <c r="CB30" s="200" t="s">
        <v>18</v>
      </c>
      <c r="CC30" s="201" t="s">
        <v>18</v>
      </c>
      <c r="CD30" s="198">
        <v>7</v>
      </c>
      <c r="CE30" s="199" t="s">
        <v>18</v>
      </c>
      <c r="CF30" s="199">
        <v>0</v>
      </c>
      <c r="CG30" s="200">
        <v>2</v>
      </c>
      <c r="CH30" s="233">
        <v>0</v>
      </c>
      <c r="CI30" s="198">
        <v>7</v>
      </c>
      <c r="CJ30" s="199" t="s">
        <v>18</v>
      </c>
      <c r="CK30" s="199">
        <v>0</v>
      </c>
      <c r="CL30" s="200">
        <v>2</v>
      </c>
      <c r="CM30" s="233">
        <v>0</v>
      </c>
      <c r="CN30" s="198">
        <v>10</v>
      </c>
      <c r="CO30" s="199" t="s">
        <v>18</v>
      </c>
      <c r="CP30" s="199">
        <v>0</v>
      </c>
      <c r="CQ30" s="200">
        <v>2</v>
      </c>
      <c r="CR30" s="233">
        <v>0</v>
      </c>
      <c r="CS30" s="198">
        <v>17</v>
      </c>
      <c r="CT30" s="199" t="s">
        <v>18</v>
      </c>
      <c r="CU30" s="199">
        <v>0</v>
      </c>
      <c r="CV30" s="200">
        <v>4</v>
      </c>
      <c r="CW30" s="233">
        <v>2</v>
      </c>
      <c r="CX30" s="198">
        <f t="shared" ref="CX30:DB32" si="33">CS30</f>
        <v>17</v>
      </c>
      <c r="CY30" s="199" t="str">
        <f t="shared" si="33"/>
        <v>-</v>
      </c>
      <c r="CZ30" s="199">
        <f t="shared" si="33"/>
        <v>0</v>
      </c>
      <c r="DA30" s="200">
        <f t="shared" si="33"/>
        <v>4</v>
      </c>
      <c r="DB30" s="201">
        <f t="shared" si="33"/>
        <v>2</v>
      </c>
      <c r="DC30" s="172">
        <f t="shared" si="6"/>
        <v>23</v>
      </c>
      <c r="DD30" s="182" t="e">
        <f>SUM(#REF!)</f>
        <v>#REF!</v>
      </c>
    </row>
    <row r="31" spans="1:108" x14ac:dyDescent="0.2">
      <c r="A31" s="181">
        <v>20</v>
      </c>
      <c r="B31" s="289"/>
      <c r="C31" s="209" t="s">
        <v>91</v>
      </c>
      <c r="D31" s="236" t="s">
        <v>158</v>
      </c>
      <c r="E31" s="187">
        <v>50</v>
      </c>
      <c r="F31" s="160">
        <v>10</v>
      </c>
      <c r="G31" s="160">
        <v>0</v>
      </c>
      <c r="H31" s="160">
        <v>1</v>
      </c>
      <c r="I31" s="160">
        <v>1</v>
      </c>
      <c r="J31" s="160">
        <v>0</v>
      </c>
      <c r="K31" s="162">
        <f t="shared" si="32"/>
        <v>38</v>
      </c>
      <c r="L31" s="161">
        <v>0</v>
      </c>
      <c r="M31" s="196" t="s">
        <v>18</v>
      </c>
      <c r="N31" s="196">
        <v>0</v>
      </c>
      <c r="O31" s="196">
        <v>0</v>
      </c>
      <c r="P31" s="162">
        <v>0</v>
      </c>
      <c r="Q31" s="161">
        <v>0</v>
      </c>
      <c r="R31" s="196" t="s">
        <v>18</v>
      </c>
      <c r="S31" s="196">
        <v>0</v>
      </c>
      <c r="T31" s="160">
        <v>0</v>
      </c>
      <c r="U31" s="162">
        <v>0</v>
      </c>
      <c r="V31" s="161">
        <v>0</v>
      </c>
      <c r="W31" s="196" t="s">
        <v>18</v>
      </c>
      <c r="X31" s="196">
        <v>0</v>
      </c>
      <c r="Y31" s="160">
        <v>0</v>
      </c>
      <c r="Z31" s="162">
        <v>0</v>
      </c>
      <c r="AA31" s="161">
        <v>0</v>
      </c>
      <c r="AB31" s="196" t="s">
        <v>18</v>
      </c>
      <c r="AC31" s="196">
        <v>0</v>
      </c>
      <c r="AD31" s="160">
        <v>0</v>
      </c>
      <c r="AE31" s="162">
        <v>0</v>
      </c>
      <c r="AF31" s="161">
        <v>0</v>
      </c>
      <c r="AG31" s="196" t="s">
        <v>18</v>
      </c>
      <c r="AH31" s="196">
        <v>0</v>
      </c>
      <c r="AI31" s="160">
        <v>0</v>
      </c>
      <c r="AJ31" s="162">
        <v>0</v>
      </c>
      <c r="AK31" s="161">
        <v>2</v>
      </c>
      <c r="AL31" s="196" t="s">
        <v>18</v>
      </c>
      <c r="AM31" s="196">
        <v>0</v>
      </c>
      <c r="AN31" s="160">
        <v>0</v>
      </c>
      <c r="AO31" s="162">
        <v>0</v>
      </c>
      <c r="AP31" s="161" t="s">
        <v>18</v>
      </c>
      <c r="AQ31" s="196" t="s">
        <v>18</v>
      </c>
      <c r="AR31" s="196" t="s">
        <v>18</v>
      </c>
      <c r="AS31" s="160" t="s">
        <v>18</v>
      </c>
      <c r="AT31" s="162" t="s">
        <v>18</v>
      </c>
      <c r="AU31" s="161">
        <v>3</v>
      </c>
      <c r="AV31" s="196" t="s">
        <v>18</v>
      </c>
      <c r="AW31" s="196">
        <v>0</v>
      </c>
      <c r="AX31" s="160">
        <v>0</v>
      </c>
      <c r="AY31" s="162">
        <v>0</v>
      </c>
      <c r="AZ31" s="161">
        <v>6</v>
      </c>
      <c r="BA31" s="196" t="s">
        <v>18</v>
      </c>
      <c r="BB31" s="196">
        <v>0</v>
      </c>
      <c r="BC31" s="160">
        <v>0</v>
      </c>
      <c r="BD31" s="162">
        <v>0</v>
      </c>
      <c r="BE31" s="161">
        <v>10</v>
      </c>
      <c r="BF31" s="196" t="s">
        <v>18</v>
      </c>
      <c r="BG31" s="196">
        <v>0</v>
      </c>
      <c r="BH31" s="160">
        <v>0</v>
      </c>
      <c r="BI31" s="162">
        <v>0</v>
      </c>
      <c r="BJ31" s="161">
        <v>10</v>
      </c>
      <c r="BK31" s="196" t="s">
        <v>18</v>
      </c>
      <c r="BL31" s="196">
        <v>0</v>
      </c>
      <c r="BM31" s="160">
        <v>0</v>
      </c>
      <c r="BN31" s="162">
        <v>0</v>
      </c>
      <c r="BO31" s="161">
        <v>11</v>
      </c>
      <c r="BP31" s="196" t="s">
        <v>18</v>
      </c>
      <c r="BQ31" s="196">
        <v>0</v>
      </c>
      <c r="BR31" s="160">
        <v>1</v>
      </c>
      <c r="BS31" s="162">
        <v>0</v>
      </c>
      <c r="BT31" s="161">
        <v>11</v>
      </c>
      <c r="BU31" s="196" t="s">
        <v>18</v>
      </c>
      <c r="BV31" s="196">
        <v>0</v>
      </c>
      <c r="BW31" s="160">
        <v>1</v>
      </c>
      <c r="BX31" s="162">
        <v>0</v>
      </c>
      <c r="BY31" s="161" t="s">
        <v>18</v>
      </c>
      <c r="BZ31" s="196" t="s">
        <v>18</v>
      </c>
      <c r="CA31" s="196" t="s">
        <v>18</v>
      </c>
      <c r="CB31" s="160" t="s">
        <v>18</v>
      </c>
      <c r="CC31" s="162" t="s">
        <v>18</v>
      </c>
      <c r="CD31" s="161">
        <v>14</v>
      </c>
      <c r="CE31" s="196" t="s">
        <v>18</v>
      </c>
      <c r="CF31" s="196">
        <v>0</v>
      </c>
      <c r="CG31" s="160">
        <v>2</v>
      </c>
      <c r="CH31" s="162">
        <v>0</v>
      </c>
      <c r="CI31" s="161">
        <v>19</v>
      </c>
      <c r="CJ31" s="196" t="s">
        <v>18</v>
      </c>
      <c r="CK31" s="196">
        <v>0</v>
      </c>
      <c r="CL31" s="160">
        <v>3</v>
      </c>
      <c r="CM31" s="162">
        <v>0</v>
      </c>
      <c r="CN31" s="161">
        <v>19</v>
      </c>
      <c r="CO31" s="196" t="s">
        <v>18</v>
      </c>
      <c r="CP31" s="196">
        <v>0</v>
      </c>
      <c r="CQ31" s="160">
        <v>3</v>
      </c>
      <c r="CR31" s="162">
        <v>0</v>
      </c>
      <c r="CS31" s="161">
        <v>25</v>
      </c>
      <c r="CT31" s="196" t="s">
        <v>18</v>
      </c>
      <c r="CU31" s="196">
        <v>0</v>
      </c>
      <c r="CV31" s="160">
        <v>3</v>
      </c>
      <c r="CW31" s="162">
        <v>2</v>
      </c>
      <c r="CX31" s="161">
        <f t="shared" si="33"/>
        <v>25</v>
      </c>
      <c r="CY31" s="196" t="str">
        <f t="shared" si="33"/>
        <v>-</v>
      </c>
      <c r="CZ31" s="196">
        <f t="shared" si="33"/>
        <v>0</v>
      </c>
      <c r="DA31" s="160">
        <f t="shared" si="33"/>
        <v>3</v>
      </c>
      <c r="DB31" s="162">
        <f t="shared" si="33"/>
        <v>2</v>
      </c>
      <c r="DC31" s="173">
        <f t="shared" si="6"/>
        <v>30</v>
      </c>
      <c r="DD31" s="182" t="e">
        <f>SUM(#REF!)</f>
        <v>#REF!</v>
      </c>
    </row>
    <row r="32" spans="1:108" x14ac:dyDescent="0.2">
      <c r="A32" s="146">
        <v>21</v>
      </c>
      <c r="B32" s="284"/>
      <c r="C32" s="209" t="s">
        <v>74</v>
      </c>
      <c r="D32" s="236" t="s">
        <v>159</v>
      </c>
      <c r="E32" s="187">
        <v>50</v>
      </c>
      <c r="F32" s="160">
        <v>10</v>
      </c>
      <c r="G32" s="160">
        <v>0</v>
      </c>
      <c r="H32" s="160">
        <v>1</v>
      </c>
      <c r="I32" s="160">
        <v>1</v>
      </c>
      <c r="J32" s="160">
        <v>1</v>
      </c>
      <c r="K32" s="162">
        <f t="shared" si="32"/>
        <v>38</v>
      </c>
      <c r="L32" s="161">
        <v>0</v>
      </c>
      <c r="M32" s="196" t="s">
        <v>18</v>
      </c>
      <c r="N32" s="196">
        <v>0</v>
      </c>
      <c r="O32" s="196">
        <v>0</v>
      </c>
      <c r="P32" s="238">
        <v>0</v>
      </c>
      <c r="Q32" s="161">
        <v>0</v>
      </c>
      <c r="R32" s="196" t="s">
        <v>18</v>
      </c>
      <c r="S32" s="196">
        <v>0</v>
      </c>
      <c r="T32" s="160">
        <v>0</v>
      </c>
      <c r="U32" s="238">
        <v>0</v>
      </c>
      <c r="V32" s="161">
        <v>0</v>
      </c>
      <c r="W32" s="196" t="s">
        <v>18</v>
      </c>
      <c r="X32" s="196">
        <v>0</v>
      </c>
      <c r="Y32" s="160">
        <v>0</v>
      </c>
      <c r="Z32" s="238">
        <v>0</v>
      </c>
      <c r="AA32" s="161">
        <v>0</v>
      </c>
      <c r="AB32" s="196" t="s">
        <v>18</v>
      </c>
      <c r="AC32" s="196">
        <v>0</v>
      </c>
      <c r="AD32" s="160">
        <v>0</v>
      </c>
      <c r="AE32" s="238">
        <v>0</v>
      </c>
      <c r="AF32" s="161">
        <v>5</v>
      </c>
      <c r="AG32" s="196" t="s">
        <v>18</v>
      </c>
      <c r="AH32" s="196">
        <v>0</v>
      </c>
      <c r="AI32" s="160">
        <v>0</v>
      </c>
      <c r="AJ32" s="238">
        <v>0</v>
      </c>
      <c r="AK32" s="161">
        <v>6</v>
      </c>
      <c r="AL32" s="196" t="s">
        <v>18</v>
      </c>
      <c r="AM32" s="196">
        <v>0</v>
      </c>
      <c r="AN32" s="160">
        <v>0</v>
      </c>
      <c r="AO32" s="238">
        <v>0</v>
      </c>
      <c r="AP32" s="161" t="s">
        <v>18</v>
      </c>
      <c r="AQ32" s="196" t="s">
        <v>18</v>
      </c>
      <c r="AR32" s="196" t="s">
        <v>18</v>
      </c>
      <c r="AS32" s="160" t="s">
        <v>18</v>
      </c>
      <c r="AT32" s="162" t="s">
        <v>18</v>
      </c>
      <c r="AU32" s="161">
        <v>8</v>
      </c>
      <c r="AV32" s="196" t="s">
        <v>18</v>
      </c>
      <c r="AW32" s="196">
        <v>0</v>
      </c>
      <c r="AX32" s="160">
        <v>1</v>
      </c>
      <c r="AY32" s="238">
        <v>0</v>
      </c>
      <c r="AZ32" s="161">
        <v>8</v>
      </c>
      <c r="BA32" s="196" t="s">
        <v>18</v>
      </c>
      <c r="BB32" s="196">
        <v>0</v>
      </c>
      <c r="BC32" s="160">
        <v>1</v>
      </c>
      <c r="BD32" s="238">
        <v>0</v>
      </c>
      <c r="BE32" s="161">
        <v>8</v>
      </c>
      <c r="BF32" s="196" t="s">
        <v>18</v>
      </c>
      <c r="BG32" s="196">
        <v>0</v>
      </c>
      <c r="BH32" s="160">
        <v>1</v>
      </c>
      <c r="BI32" s="238">
        <v>0</v>
      </c>
      <c r="BJ32" s="161">
        <v>8</v>
      </c>
      <c r="BK32" s="196" t="s">
        <v>18</v>
      </c>
      <c r="BL32" s="196">
        <v>0</v>
      </c>
      <c r="BM32" s="160">
        <v>1</v>
      </c>
      <c r="BN32" s="238">
        <v>0</v>
      </c>
      <c r="BO32" s="161">
        <v>9</v>
      </c>
      <c r="BP32" s="196" t="s">
        <v>18</v>
      </c>
      <c r="BQ32" s="196">
        <v>0</v>
      </c>
      <c r="BR32" s="160">
        <v>1</v>
      </c>
      <c r="BS32" s="238">
        <v>0</v>
      </c>
      <c r="BT32" s="161">
        <v>9</v>
      </c>
      <c r="BU32" s="196" t="s">
        <v>18</v>
      </c>
      <c r="BV32" s="196">
        <v>0</v>
      </c>
      <c r="BW32" s="160">
        <v>1</v>
      </c>
      <c r="BX32" s="238">
        <v>0</v>
      </c>
      <c r="BY32" s="161" t="s">
        <v>18</v>
      </c>
      <c r="BZ32" s="196" t="s">
        <v>18</v>
      </c>
      <c r="CA32" s="196" t="s">
        <v>18</v>
      </c>
      <c r="CB32" s="160" t="s">
        <v>18</v>
      </c>
      <c r="CC32" s="162" t="s">
        <v>18</v>
      </c>
      <c r="CD32" s="161">
        <v>11</v>
      </c>
      <c r="CE32" s="196" t="s">
        <v>18</v>
      </c>
      <c r="CF32" s="196">
        <v>0</v>
      </c>
      <c r="CG32" s="160">
        <v>1</v>
      </c>
      <c r="CH32" s="238">
        <v>0</v>
      </c>
      <c r="CI32" s="161">
        <v>13</v>
      </c>
      <c r="CJ32" s="196" t="s">
        <v>18</v>
      </c>
      <c r="CK32" s="196">
        <v>0</v>
      </c>
      <c r="CL32" s="160">
        <v>1</v>
      </c>
      <c r="CM32" s="238">
        <v>0</v>
      </c>
      <c r="CN32" s="161">
        <v>15</v>
      </c>
      <c r="CO32" s="196" t="s">
        <v>18</v>
      </c>
      <c r="CP32" s="196">
        <v>0</v>
      </c>
      <c r="CQ32" s="160">
        <v>1</v>
      </c>
      <c r="CR32" s="238">
        <v>0</v>
      </c>
      <c r="CS32" s="161">
        <v>20</v>
      </c>
      <c r="CT32" s="196" t="s">
        <v>18</v>
      </c>
      <c r="CU32" s="196">
        <v>0</v>
      </c>
      <c r="CV32" s="160">
        <v>2</v>
      </c>
      <c r="CW32" s="238">
        <v>0</v>
      </c>
      <c r="CX32" s="161">
        <f t="shared" si="33"/>
        <v>20</v>
      </c>
      <c r="CY32" s="196" t="str">
        <f t="shared" si="33"/>
        <v>-</v>
      </c>
      <c r="CZ32" s="196">
        <f t="shared" si="33"/>
        <v>0</v>
      </c>
      <c r="DA32" s="160">
        <f t="shared" si="33"/>
        <v>2</v>
      </c>
      <c r="DB32" s="162">
        <f t="shared" si="33"/>
        <v>0</v>
      </c>
      <c r="DC32" s="173">
        <f t="shared" si="6"/>
        <v>22</v>
      </c>
      <c r="DD32" s="163" t="e">
        <f>SUM(#REF!)</f>
        <v>#REF!</v>
      </c>
    </row>
    <row r="33" spans="1:108" x14ac:dyDescent="0.2">
      <c r="A33" s="148"/>
      <c r="B33" s="285"/>
      <c r="C33" s="210"/>
      <c r="D33" s="175" t="s">
        <v>22</v>
      </c>
      <c r="E33" s="186">
        <f>SUM(E30:E32)</f>
        <v>150</v>
      </c>
      <c r="F33" s="165">
        <f>SUM(F30:F32)</f>
        <v>30</v>
      </c>
      <c r="G33" s="165">
        <f t="shared" ref="G33:Q33" si="34">SUM(G30:G32)</f>
        <v>0</v>
      </c>
      <c r="H33" s="165">
        <f t="shared" si="34"/>
        <v>3</v>
      </c>
      <c r="I33" s="165">
        <f t="shared" si="34"/>
        <v>4</v>
      </c>
      <c r="J33" s="165">
        <f t="shared" si="34"/>
        <v>2</v>
      </c>
      <c r="K33" s="166">
        <f>SUM(K30:K32)</f>
        <v>113</v>
      </c>
      <c r="L33" s="164">
        <f>SUM(L30:L32)</f>
        <v>0</v>
      </c>
      <c r="M33" s="165">
        <f t="shared" si="34"/>
        <v>0</v>
      </c>
      <c r="N33" s="165">
        <f t="shared" si="34"/>
        <v>0</v>
      </c>
      <c r="O33" s="165">
        <f t="shared" si="34"/>
        <v>0</v>
      </c>
      <c r="P33" s="166">
        <f t="shared" si="34"/>
        <v>0</v>
      </c>
      <c r="Q33" s="164">
        <f t="shared" si="34"/>
        <v>0</v>
      </c>
      <c r="R33" s="165">
        <f t="shared" ref="R33:AO33" si="35">SUM(R30:R32)</f>
        <v>0</v>
      </c>
      <c r="S33" s="165">
        <f t="shared" si="35"/>
        <v>0</v>
      </c>
      <c r="T33" s="165">
        <f t="shared" si="35"/>
        <v>0</v>
      </c>
      <c r="U33" s="166">
        <f t="shared" si="35"/>
        <v>0</v>
      </c>
      <c r="V33" s="164">
        <f t="shared" si="35"/>
        <v>0</v>
      </c>
      <c r="W33" s="165">
        <f t="shared" si="35"/>
        <v>0</v>
      </c>
      <c r="X33" s="165">
        <f t="shared" si="35"/>
        <v>0</v>
      </c>
      <c r="Y33" s="165">
        <f t="shared" si="35"/>
        <v>0</v>
      </c>
      <c r="Z33" s="166">
        <f t="shared" si="35"/>
        <v>0</v>
      </c>
      <c r="AA33" s="164">
        <f t="shared" si="35"/>
        <v>0</v>
      </c>
      <c r="AB33" s="165">
        <f t="shared" si="35"/>
        <v>0</v>
      </c>
      <c r="AC33" s="165">
        <f t="shared" si="35"/>
        <v>0</v>
      </c>
      <c r="AD33" s="165">
        <f t="shared" si="35"/>
        <v>0</v>
      </c>
      <c r="AE33" s="166">
        <f t="shared" si="35"/>
        <v>0</v>
      </c>
      <c r="AF33" s="164">
        <f t="shared" si="35"/>
        <v>6</v>
      </c>
      <c r="AG33" s="165">
        <f t="shared" si="35"/>
        <v>0</v>
      </c>
      <c r="AH33" s="165">
        <f t="shared" si="35"/>
        <v>0</v>
      </c>
      <c r="AI33" s="165">
        <f t="shared" si="35"/>
        <v>0</v>
      </c>
      <c r="AJ33" s="166">
        <f t="shared" si="35"/>
        <v>0</v>
      </c>
      <c r="AK33" s="164">
        <f t="shared" si="35"/>
        <v>9</v>
      </c>
      <c r="AL33" s="165">
        <f t="shared" si="35"/>
        <v>0</v>
      </c>
      <c r="AM33" s="165">
        <f t="shared" si="35"/>
        <v>0</v>
      </c>
      <c r="AN33" s="165">
        <f t="shared" si="35"/>
        <v>1</v>
      </c>
      <c r="AO33" s="166">
        <f t="shared" si="35"/>
        <v>0</v>
      </c>
      <c r="AP33" s="164">
        <f t="shared" ref="AP33:BX33" si="36">SUM(AP30:AP32)</f>
        <v>0</v>
      </c>
      <c r="AQ33" s="165">
        <f t="shared" si="36"/>
        <v>0</v>
      </c>
      <c r="AR33" s="165">
        <f t="shared" ref="AR33" si="37">SUM(AR30:AR32)</f>
        <v>0</v>
      </c>
      <c r="AS33" s="165">
        <f t="shared" si="36"/>
        <v>0</v>
      </c>
      <c r="AT33" s="166">
        <f t="shared" si="36"/>
        <v>0</v>
      </c>
      <c r="AU33" s="164">
        <f t="shared" si="36"/>
        <v>12</v>
      </c>
      <c r="AV33" s="165">
        <f t="shared" si="36"/>
        <v>0</v>
      </c>
      <c r="AW33" s="165">
        <f t="shared" si="36"/>
        <v>0</v>
      </c>
      <c r="AX33" s="165">
        <f t="shared" si="36"/>
        <v>2</v>
      </c>
      <c r="AY33" s="166">
        <f t="shared" si="36"/>
        <v>0</v>
      </c>
      <c r="AZ33" s="164">
        <f t="shared" si="36"/>
        <v>17</v>
      </c>
      <c r="BA33" s="165">
        <f t="shared" si="36"/>
        <v>0</v>
      </c>
      <c r="BB33" s="165">
        <f t="shared" si="36"/>
        <v>0</v>
      </c>
      <c r="BC33" s="165">
        <f t="shared" si="36"/>
        <v>2</v>
      </c>
      <c r="BD33" s="166">
        <f t="shared" si="36"/>
        <v>0</v>
      </c>
      <c r="BE33" s="164">
        <f t="shared" si="36"/>
        <v>23</v>
      </c>
      <c r="BF33" s="165">
        <f t="shared" si="36"/>
        <v>0</v>
      </c>
      <c r="BG33" s="165">
        <f t="shared" si="36"/>
        <v>0</v>
      </c>
      <c r="BH33" s="165">
        <f t="shared" si="36"/>
        <v>2</v>
      </c>
      <c r="BI33" s="166">
        <f t="shared" si="36"/>
        <v>0</v>
      </c>
      <c r="BJ33" s="164">
        <f t="shared" si="36"/>
        <v>24</v>
      </c>
      <c r="BK33" s="165">
        <f t="shared" si="36"/>
        <v>0</v>
      </c>
      <c r="BL33" s="165">
        <f t="shared" si="36"/>
        <v>0</v>
      </c>
      <c r="BM33" s="165">
        <f t="shared" si="36"/>
        <v>2</v>
      </c>
      <c r="BN33" s="166">
        <f t="shared" si="36"/>
        <v>0</v>
      </c>
      <c r="BO33" s="164">
        <f t="shared" si="36"/>
        <v>27</v>
      </c>
      <c r="BP33" s="165">
        <f t="shared" si="36"/>
        <v>0</v>
      </c>
      <c r="BQ33" s="165">
        <f t="shared" si="36"/>
        <v>0</v>
      </c>
      <c r="BR33" s="165">
        <f t="shared" si="36"/>
        <v>4</v>
      </c>
      <c r="BS33" s="166">
        <f t="shared" si="36"/>
        <v>0</v>
      </c>
      <c r="BT33" s="164">
        <f t="shared" si="36"/>
        <v>27</v>
      </c>
      <c r="BU33" s="165">
        <f t="shared" si="36"/>
        <v>0</v>
      </c>
      <c r="BV33" s="165">
        <f t="shared" si="36"/>
        <v>0</v>
      </c>
      <c r="BW33" s="165">
        <f t="shared" si="36"/>
        <v>4</v>
      </c>
      <c r="BX33" s="166">
        <f t="shared" si="36"/>
        <v>0</v>
      </c>
      <c r="BY33" s="164">
        <f t="shared" ref="BY33:CC33" si="38">SUM(BY30:BY32)</f>
        <v>0</v>
      </c>
      <c r="BZ33" s="165">
        <f t="shared" si="38"/>
        <v>0</v>
      </c>
      <c r="CA33" s="165">
        <f t="shared" si="38"/>
        <v>0</v>
      </c>
      <c r="CB33" s="165">
        <f t="shared" si="38"/>
        <v>0</v>
      </c>
      <c r="CC33" s="166">
        <f t="shared" si="38"/>
        <v>0</v>
      </c>
      <c r="CD33" s="164">
        <f t="shared" ref="CD33:CM33" si="39">SUM(CD30:CD32)</f>
        <v>32</v>
      </c>
      <c r="CE33" s="165">
        <f t="shared" si="39"/>
        <v>0</v>
      </c>
      <c r="CF33" s="165">
        <f t="shared" si="39"/>
        <v>0</v>
      </c>
      <c r="CG33" s="165">
        <f t="shared" si="39"/>
        <v>5</v>
      </c>
      <c r="CH33" s="166">
        <f t="shared" si="39"/>
        <v>0</v>
      </c>
      <c r="CI33" s="164">
        <f t="shared" si="39"/>
        <v>39</v>
      </c>
      <c r="CJ33" s="165">
        <f t="shared" si="39"/>
        <v>0</v>
      </c>
      <c r="CK33" s="165">
        <f t="shared" si="39"/>
        <v>0</v>
      </c>
      <c r="CL33" s="165">
        <f t="shared" si="39"/>
        <v>6</v>
      </c>
      <c r="CM33" s="166">
        <f t="shared" si="39"/>
        <v>0</v>
      </c>
      <c r="CN33" s="164">
        <f t="shared" ref="CN33:CW33" si="40">SUM(CN30:CN32)</f>
        <v>44</v>
      </c>
      <c r="CO33" s="165">
        <f t="shared" si="40"/>
        <v>0</v>
      </c>
      <c r="CP33" s="165">
        <f t="shared" si="40"/>
        <v>0</v>
      </c>
      <c r="CQ33" s="165">
        <f t="shared" si="40"/>
        <v>6</v>
      </c>
      <c r="CR33" s="166">
        <f t="shared" si="40"/>
        <v>0</v>
      </c>
      <c r="CS33" s="164">
        <f t="shared" si="40"/>
        <v>62</v>
      </c>
      <c r="CT33" s="165">
        <f t="shared" si="40"/>
        <v>0</v>
      </c>
      <c r="CU33" s="165">
        <f t="shared" si="40"/>
        <v>0</v>
      </c>
      <c r="CV33" s="165">
        <f t="shared" si="40"/>
        <v>9</v>
      </c>
      <c r="CW33" s="166">
        <f t="shared" si="40"/>
        <v>4</v>
      </c>
      <c r="CX33" s="164">
        <f t="shared" ref="CX33:DB33" si="41">SUM(CX30:CX32)</f>
        <v>62</v>
      </c>
      <c r="CY33" s="165">
        <f t="shared" si="41"/>
        <v>0</v>
      </c>
      <c r="CZ33" s="165">
        <f t="shared" si="41"/>
        <v>0</v>
      </c>
      <c r="DA33" s="165">
        <f t="shared" si="41"/>
        <v>9</v>
      </c>
      <c r="DB33" s="166">
        <f t="shared" si="41"/>
        <v>4</v>
      </c>
      <c r="DC33" s="174">
        <f t="shared" si="6"/>
        <v>75</v>
      </c>
      <c r="DD33" s="167" t="e">
        <f>SUM(#REF!)</f>
        <v>#REF!</v>
      </c>
    </row>
    <row r="34" spans="1:108" x14ac:dyDescent="0.2">
      <c r="A34" s="150">
        <v>22</v>
      </c>
      <c r="B34" s="283" t="s">
        <v>96</v>
      </c>
      <c r="C34" s="290" t="s">
        <v>99</v>
      </c>
      <c r="D34" s="223" t="s">
        <v>154</v>
      </c>
      <c r="E34" s="152">
        <v>50</v>
      </c>
      <c r="F34" s="157">
        <v>14</v>
      </c>
      <c r="G34" s="157">
        <v>1</v>
      </c>
      <c r="H34" s="157">
        <v>1</v>
      </c>
      <c r="I34" s="157">
        <v>2</v>
      </c>
      <c r="J34" s="157">
        <v>2</v>
      </c>
      <c r="K34" s="157">
        <f t="shared" ref="K34:K36" si="42">E34-F34-G34-H34-I34</f>
        <v>32</v>
      </c>
      <c r="L34" s="216">
        <v>0</v>
      </c>
      <c r="M34" s="217">
        <v>0</v>
      </c>
      <c r="N34" s="217">
        <v>0</v>
      </c>
      <c r="O34" s="218">
        <v>0</v>
      </c>
      <c r="P34" s="219">
        <v>0</v>
      </c>
      <c r="Q34" s="216">
        <v>0</v>
      </c>
      <c r="R34" s="217">
        <v>0</v>
      </c>
      <c r="S34" s="217">
        <v>0</v>
      </c>
      <c r="T34" s="218">
        <v>0</v>
      </c>
      <c r="U34" s="219">
        <v>0</v>
      </c>
      <c r="V34" s="216">
        <v>1</v>
      </c>
      <c r="W34" s="217">
        <v>0</v>
      </c>
      <c r="X34" s="217">
        <v>0</v>
      </c>
      <c r="Y34" s="218">
        <v>0</v>
      </c>
      <c r="Z34" s="219">
        <v>0</v>
      </c>
      <c r="AA34" s="216">
        <v>4</v>
      </c>
      <c r="AB34" s="217">
        <v>0</v>
      </c>
      <c r="AC34" s="217">
        <v>0</v>
      </c>
      <c r="AD34" s="218">
        <v>0</v>
      </c>
      <c r="AE34" s="219">
        <v>0</v>
      </c>
      <c r="AF34" s="216">
        <v>5</v>
      </c>
      <c r="AG34" s="217">
        <v>0</v>
      </c>
      <c r="AH34" s="217">
        <v>0</v>
      </c>
      <c r="AI34" s="218">
        <v>0</v>
      </c>
      <c r="AJ34" s="219">
        <v>0</v>
      </c>
      <c r="AK34" s="216">
        <v>6</v>
      </c>
      <c r="AL34" s="217">
        <v>0</v>
      </c>
      <c r="AM34" s="217">
        <v>0</v>
      </c>
      <c r="AN34" s="218">
        <v>0</v>
      </c>
      <c r="AO34" s="219">
        <v>0</v>
      </c>
      <c r="AP34" s="216" t="s">
        <v>18</v>
      </c>
      <c r="AQ34" s="217" t="s">
        <v>18</v>
      </c>
      <c r="AR34" s="217" t="s">
        <v>18</v>
      </c>
      <c r="AS34" s="218" t="s">
        <v>18</v>
      </c>
      <c r="AT34" s="219" t="s">
        <v>18</v>
      </c>
      <c r="AU34" s="216">
        <v>6</v>
      </c>
      <c r="AV34" s="217">
        <v>0</v>
      </c>
      <c r="AW34" s="217">
        <v>0</v>
      </c>
      <c r="AX34" s="218">
        <v>0</v>
      </c>
      <c r="AY34" s="219">
        <v>0</v>
      </c>
      <c r="AZ34" s="216">
        <v>6</v>
      </c>
      <c r="BA34" s="217">
        <v>0</v>
      </c>
      <c r="BB34" s="217">
        <v>0</v>
      </c>
      <c r="BC34" s="218">
        <v>0</v>
      </c>
      <c r="BD34" s="219">
        <v>0</v>
      </c>
      <c r="BE34" s="216">
        <v>6</v>
      </c>
      <c r="BF34" s="217">
        <v>0</v>
      </c>
      <c r="BG34" s="217">
        <v>0</v>
      </c>
      <c r="BH34" s="218">
        <v>0</v>
      </c>
      <c r="BI34" s="219">
        <v>0</v>
      </c>
      <c r="BJ34" s="216">
        <v>6</v>
      </c>
      <c r="BK34" s="217">
        <v>0</v>
      </c>
      <c r="BL34" s="217">
        <v>0</v>
      </c>
      <c r="BM34" s="218">
        <v>0</v>
      </c>
      <c r="BN34" s="219">
        <v>0</v>
      </c>
      <c r="BO34" s="216">
        <v>6</v>
      </c>
      <c r="BP34" s="217">
        <v>0</v>
      </c>
      <c r="BQ34" s="217">
        <v>0</v>
      </c>
      <c r="BR34" s="218">
        <v>0</v>
      </c>
      <c r="BS34" s="219">
        <v>0</v>
      </c>
      <c r="BT34" s="216">
        <v>6</v>
      </c>
      <c r="BU34" s="217">
        <v>0</v>
      </c>
      <c r="BV34" s="217">
        <v>0</v>
      </c>
      <c r="BW34" s="218">
        <v>0</v>
      </c>
      <c r="BX34" s="219">
        <v>0</v>
      </c>
      <c r="BY34" s="216" t="s">
        <v>18</v>
      </c>
      <c r="BZ34" s="217" t="s">
        <v>18</v>
      </c>
      <c r="CA34" s="217" t="s">
        <v>18</v>
      </c>
      <c r="CB34" s="218" t="s">
        <v>18</v>
      </c>
      <c r="CC34" s="219" t="s">
        <v>18</v>
      </c>
      <c r="CD34" s="216">
        <v>6</v>
      </c>
      <c r="CE34" s="217">
        <v>0</v>
      </c>
      <c r="CF34" s="217">
        <v>0</v>
      </c>
      <c r="CG34" s="218">
        <v>0</v>
      </c>
      <c r="CH34" s="219">
        <v>0</v>
      </c>
      <c r="CI34" s="216">
        <v>13</v>
      </c>
      <c r="CJ34" s="217">
        <v>0</v>
      </c>
      <c r="CK34" s="217">
        <v>0</v>
      </c>
      <c r="CL34" s="218">
        <v>0</v>
      </c>
      <c r="CM34" s="219">
        <v>1</v>
      </c>
      <c r="CN34" s="216" t="s">
        <v>18</v>
      </c>
      <c r="CO34" s="217" t="s">
        <v>18</v>
      </c>
      <c r="CP34" s="217" t="s">
        <v>18</v>
      </c>
      <c r="CQ34" s="217" t="s">
        <v>18</v>
      </c>
      <c r="CR34" s="219" t="s">
        <v>18</v>
      </c>
      <c r="CS34" s="216" t="s">
        <v>18</v>
      </c>
      <c r="CT34" s="217" t="s">
        <v>18</v>
      </c>
      <c r="CU34" s="217" t="s">
        <v>18</v>
      </c>
      <c r="CV34" s="217" t="s">
        <v>18</v>
      </c>
      <c r="CW34" s="219" t="s">
        <v>18</v>
      </c>
      <c r="CX34" s="241">
        <f>CI34</f>
        <v>13</v>
      </c>
      <c r="CY34" s="249">
        <f t="shared" ref="CY34:CY36" si="43">CJ34</f>
        <v>0</v>
      </c>
      <c r="CZ34" s="249">
        <f t="shared" ref="CZ34:CZ36" si="44">CK34</f>
        <v>0</v>
      </c>
      <c r="DA34" s="243">
        <f t="shared" ref="DA34:DA36" si="45">CL34</f>
        <v>0</v>
      </c>
      <c r="DB34" s="244">
        <f t="shared" ref="DB34:DB36" si="46">CM34</f>
        <v>1</v>
      </c>
      <c r="DC34" s="172">
        <f t="shared" si="6"/>
        <v>14</v>
      </c>
      <c r="DD34" s="172" t="e">
        <f>SUM(#REF!)</f>
        <v>#REF!</v>
      </c>
    </row>
    <row r="35" spans="1:108" ht="12.75" customHeight="1" x14ac:dyDescent="0.2">
      <c r="A35" s="146">
        <v>23</v>
      </c>
      <c r="B35" s="284"/>
      <c r="C35" s="291"/>
      <c r="D35" s="230" t="s">
        <v>155</v>
      </c>
      <c r="E35" s="187">
        <v>50</v>
      </c>
      <c r="F35" s="160">
        <v>12</v>
      </c>
      <c r="G35" s="160">
        <v>0</v>
      </c>
      <c r="H35" s="160">
        <v>2</v>
      </c>
      <c r="I35" s="160">
        <v>5</v>
      </c>
      <c r="J35" s="160">
        <v>3</v>
      </c>
      <c r="K35" s="160">
        <f t="shared" si="42"/>
        <v>31</v>
      </c>
      <c r="L35" s="161">
        <v>0</v>
      </c>
      <c r="M35" s="196" t="s">
        <v>18</v>
      </c>
      <c r="N35" s="196">
        <v>0</v>
      </c>
      <c r="O35" s="160">
        <v>0</v>
      </c>
      <c r="P35" s="162">
        <v>0</v>
      </c>
      <c r="Q35" s="161">
        <v>0</v>
      </c>
      <c r="R35" s="196" t="s">
        <v>18</v>
      </c>
      <c r="S35" s="196">
        <v>0</v>
      </c>
      <c r="T35" s="160">
        <v>0</v>
      </c>
      <c r="U35" s="162">
        <v>0</v>
      </c>
      <c r="V35" s="161">
        <v>1</v>
      </c>
      <c r="W35" s="196" t="s">
        <v>18</v>
      </c>
      <c r="X35" s="196">
        <v>0</v>
      </c>
      <c r="Y35" s="160">
        <v>0</v>
      </c>
      <c r="Z35" s="162">
        <v>0</v>
      </c>
      <c r="AA35" s="161">
        <v>5</v>
      </c>
      <c r="AB35" s="196" t="s">
        <v>18</v>
      </c>
      <c r="AC35" s="196">
        <v>0</v>
      </c>
      <c r="AD35" s="160">
        <v>0</v>
      </c>
      <c r="AE35" s="162">
        <v>0</v>
      </c>
      <c r="AF35" s="161">
        <v>6</v>
      </c>
      <c r="AG35" s="196" t="s">
        <v>18</v>
      </c>
      <c r="AH35" s="196">
        <v>0</v>
      </c>
      <c r="AI35" s="160">
        <v>2</v>
      </c>
      <c r="AJ35" s="162">
        <v>0</v>
      </c>
      <c r="AK35" s="161">
        <v>6</v>
      </c>
      <c r="AL35" s="196" t="s">
        <v>18</v>
      </c>
      <c r="AM35" s="196">
        <v>0</v>
      </c>
      <c r="AN35" s="160">
        <v>3</v>
      </c>
      <c r="AO35" s="162">
        <v>0</v>
      </c>
      <c r="AP35" s="161" t="s">
        <v>18</v>
      </c>
      <c r="AQ35" s="196" t="s">
        <v>18</v>
      </c>
      <c r="AR35" s="196" t="s">
        <v>18</v>
      </c>
      <c r="AS35" s="160" t="s">
        <v>18</v>
      </c>
      <c r="AT35" s="162" t="s">
        <v>18</v>
      </c>
      <c r="AU35" s="161">
        <v>9</v>
      </c>
      <c r="AV35" s="196" t="s">
        <v>18</v>
      </c>
      <c r="AW35" s="196">
        <v>0</v>
      </c>
      <c r="AX35" s="160">
        <v>5</v>
      </c>
      <c r="AY35" s="162">
        <v>0</v>
      </c>
      <c r="AZ35" s="161">
        <v>10</v>
      </c>
      <c r="BA35" s="196" t="s">
        <v>18</v>
      </c>
      <c r="BB35" s="196">
        <v>0</v>
      </c>
      <c r="BC35" s="160">
        <v>6</v>
      </c>
      <c r="BD35" s="162">
        <v>0</v>
      </c>
      <c r="BE35" s="161">
        <v>16</v>
      </c>
      <c r="BF35" s="196" t="s">
        <v>18</v>
      </c>
      <c r="BG35" s="196">
        <v>0</v>
      </c>
      <c r="BH35" s="160">
        <v>6</v>
      </c>
      <c r="BI35" s="162">
        <v>0</v>
      </c>
      <c r="BJ35" s="161">
        <v>19</v>
      </c>
      <c r="BK35" s="196" t="s">
        <v>18</v>
      </c>
      <c r="BL35" s="196">
        <v>0</v>
      </c>
      <c r="BM35" s="160">
        <v>6</v>
      </c>
      <c r="BN35" s="162">
        <v>0</v>
      </c>
      <c r="BO35" s="161">
        <v>23</v>
      </c>
      <c r="BP35" s="196" t="s">
        <v>18</v>
      </c>
      <c r="BQ35" s="196">
        <v>0</v>
      </c>
      <c r="BR35" s="160">
        <v>6</v>
      </c>
      <c r="BS35" s="162">
        <v>1</v>
      </c>
      <c r="BT35" s="161">
        <v>23</v>
      </c>
      <c r="BU35" s="196" t="s">
        <v>18</v>
      </c>
      <c r="BV35" s="196">
        <v>0</v>
      </c>
      <c r="BW35" s="160">
        <v>6</v>
      </c>
      <c r="BX35" s="162">
        <v>1</v>
      </c>
      <c r="BY35" s="161" t="s">
        <v>18</v>
      </c>
      <c r="BZ35" s="196" t="s">
        <v>18</v>
      </c>
      <c r="CA35" s="196" t="s">
        <v>18</v>
      </c>
      <c r="CB35" s="160" t="s">
        <v>18</v>
      </c>
      <c r="CC35" s="162" t="s">
        <v>18</v>
      </c>
      <c r="CD35" s="161">
        <v>23</v>
      </c>
      <c r="CE35" s="196" t="s">
        <v>18</v>
      </c>
      <c r="CF35" s="196">
        <v>0</v>
      </c>
      <c r="CG35" s="160">
        <v>6</v>
      </c>
      <c r="CH35" s="162">
        <v>1</v>
      </c>
      <c r="CI35" s="161">
        <v>27</v>
      </c>
      <c r="CJ35" s="196" t="s">
        <v>18</v>
      </c>
      <c r="CK35" s="196">
        <v>0</v>
      </c>
      <c r="CL35" s="160">
        <v>5</v>
      </c>
      <c r="CM35" s="162">
        <v>3</v>
      </c>
      <c r="CN35" s="161" t="s">
        <v>18</v>
      </c>
      <c r="CO35" s="196" t="s">
        <v>18</v>
      </c>
      <c r="CP35" s="196" t="s">
        <v>18</v>
      </c>
      <c r="CQ35" s="196" t="s">
        <v>18</v>
      </c>
      <c r="CR35" s="162" t="s">
        <v>18</v>
      </c>
      <c r="CS35" s="161" t="s">
        <v>18</v>
      </c>
      <c r="CT35" s="196" t="s">
        <v>18</v>
      </c>
      <c r="CU35" s="196" t="s">
        <v>18</v>
      </c>
      <c r="CV35" s="196" t="s">
        <v>18</v>
      </c>
      <c r="CW35" s="162" t="s">
        <v>18</v>
      </c>
      <c r="CX35" s="242">
        <f t="shared" ref="CX35:CX36" si="47">CI35</f>
        <v>27</v>
      </c>
      <c r="CY35" s="250" t="str">
        <f t="shared" si="43"/>
        <v>-</v>
      </c>
      <c r="CZ35" s="250">
        <f t="shared" si="44"/>
        <v>0</v>
      </c>
      <c r="DA35" s="245">
        <f t="shared" si="45"/>
        <v>5</v>
      </c>
      <c r="DB35" s="246">
        <f t="shared" si="46"/>
        <v>3</v>
      </c>
      <c r="DC35" s="173">
        <f t="shared" si="6"/>
        <v>35</v>
      </c>
      <c r="DD35" s="173" t="e">
        <f>SUM(#REF!)</f>
        <v>#REF!</v>
      </c>
    </row>
    <row r="36" spans="1:108" ht="12.75" customHeight="1" x14ac:dyDescent="0.2">
      <c r="A36" s="146">
        <v>24</v>
      </c>
      <c r="B36" s="284"/>
      <c r="C36" s="292"/>
      <c r="D36" s="228" t="s">
        <v>156</v>
      </c>
      <c r="E36" s="187">
        <v>50</v>
      </c>
      <c r="F36" s="160">
        <v>12</v>
      </c>
      <c r="G36" s="160">
        <v>0</v>
      </c>
      <c r="H36" s="160">
        <v>1</v>
      </c>
      <c r="I36" s="160">
        <v>1</v>
      </c>
      <c r="J36" s="160">
        <v>0</v>
      </c>
      <c r="K36" s="160">
        <f t="shared" si="42"/>
        <v>36</v>
      </c>
      <c r="L36" s="161">
        <v>0</v>
      </c>
      <c r="M36" s="196" t="s">
        <v>18</v>
      </c>
      <c r="N36" s="196">
        <v>0</v>
      </c>
      <c r="O36" s="160">
        <v>0</v>
      </c>
      <c r="P36" s="162">
        <v>0</v>
      </c>
      <c r="Q36" s="161">
        <v>0</v>
      </c>
      <c r="R36" s="196" t="s">
        <v>18</v>
      </c>
      <c r="S36" s="196">
        <v>0</v>
      </c>
      <c r="T36" s="160">
        <v>0</v>
      </c>
      <c r="U36" s="162">
        <v>0</v>
      </c>
      <c r="V36" s="161">
        <v>2</v>
      </c>
      <c r="W36" s="196" t="s">
        <v>18</v>
      </c>
      <c r="X36" s="196">
        <v>0</v>
      </c>
      <c r="Y36" s="160">
        <v>1</v>
      </c>
      <c r="Z36" s="162">
        <v>0</v>
      </c>
      <c r="AA36" s="161">
        <v>4</v>
      </c>
      <c r="AB36" s="196" t="s">
        <v>18</v>
      </c>
      <c r="AC36" s="196">
        <v>0</v>
      </c>
      <c r="AD36" s="160">
        <v>1</v>
      </c>
      <c r="AE36" s="162">
        <v>0</v>
      </c>
      <c r="AF36" s="161">
        <v>7</v>
      </c>
      <c r="AG36" s="196" t="s">
        <v>18</v>
      </c>
      <c r="AH36" s="196">
        <v>0</v>
      </c>
      <c r="AI36" s="160">
        <v>1</v>
      </c>
      <c r="AJ36" s="162">
        <v>0</v>
      </c>
      <c r="AK36" s="161">
        <v>8</v>
      </c>
      <c r="AL36" s="196" t="s">
        <v>18</v>
      </c>
      <c r="AM36" s="196">
        <v>0</v>
      </c>
      <c r="AN36" s="160">
        <v>1</v>
      </c>
      <c r="AO36" s="162">
        <v>0</v>
      </c>
      <c r="AP36" s="161" t="s">
        <v>18</v>
      </c>
      <c r="AQ36" s="196" t="s">
        <v>18</v>
      </c>
      <c r="AR36" s="196" t="s">
        <v>18</v>
      </c>
      <c r="AS36" s="160" t="s">
        <v>18</v>
      </c>
      <c r="AT36" s="162" t="s">
        <v>18</v>
      </c>
      <c r="AU36" s="161">
        <v>8</v>
      </c>
      <c r="AV36" s="196" t="s">
        <v>18</v>
      </c>
      <c r="AW36" s="196">
        <v>0</v>
      </c>
      <c r="AX36" s="160">
        <v>1</v>
      </c>
      <c r="AY36" s="162">
        <v>0</v>
      </c>
      <c r="AZ36" s="161">
        <v>8</v>
      </c>
      <c r="BA36" s="196" t="s">
        <v>18</v>
      </c>
      <c r="BB36" s="196">
        <v>0</v>
      </c>
      <c r="BC36" s="160">
        <v>1</v>
      </c>
      <c r="BD36" s="162">
        <v>0</v>
      </c>
      <c r="BE36" s="161">
        <v>9</v>
      </c>
      <c r="BF36" s="196" t="s">
        <v>18</v>
      </c>
      <c r="BG36" s="196">
        <v>0</v>
      </c>
      <c r="BH36" s="160">
        <v>1</v>
      </c>
      <c r="BI36" s="162">
        <v>0</v>
      </c>
      <c r="BJ36" s="161">
        <v>9</v>
      </c>
      <c r="BK36" s="196" t="s">
        <v>18</v>
      </c>
      <c r="BL36" s="196">
        <v>0</v>
      </c>
      <c r="BM36" s="160">
        <v>1</v>
      </c>
      <c r="BN36" s="162">
        <v>0</v>
      </c>
      <c r="BO36" s="161">
        <v>11</v>
      </c>
      <c r="BP36" s="196" t="s">
        <v>18</v>
      </c>
      <c r="BQ36" s="196">
        <v>0</v>
      </c>
      <c r="BR36" s="160">
        <v>1</v>
      </c>
      <c r="BS36" s="162">
        <v>1</v>
      </c>
      <c r="BT36" s="161">
        <v>11</v>
      </c>
      <c r="BU36" s="196" t="s">
        <v>18</v>
      </c>
      <c r="BV36" s="196">
        <v>0</v>
      </c>
      <c r="BW36" s="160">
        <v>1</v>
      </c>
      <c r="BX36" s="162">
        <v>2</v>
      </c>
      <c r="BY36" s="161" t="s">
        <v>18</v>
      </c>
      <c r="BZ36" s="196" t="s">
        <v>18</v>
      </c>
      <c r="CA36" s="196" t="s">
        <v>18</v>
      </c>
      <c r="CB36" s="160" t="s">
        <v>18</v>
      </c>
      <c r="CC36" s="162" t="s">
        <v>18</v>
      </c>
      <c r="CD36" s="161">
        <v>11</v>
      </c>
      <c r="CE36" s="196" t="s">
        <v>18</v>
      </c>
      <c r="CF36" s="196">
        <v>0</v>
      </c>
      <c r="CG36" s="160">
        <v>1</v>
      </c>
      <c r="CH36" s="246">
        <v>1</v>
      </c>
      <c r="CI36" s="161">
        <v>26</v>
      </c>
      <c r="CJ36" s="196" t="s">
        <v>18</v>
      </c>
      <c r="CK36" s="196">
        <v>0</v>
      </c>
      <c r="CL36" s="160">
        <v>1</v>
      </c>
      <c r="CM36" s="162">
        <v>2</v>
      </c>
      <c r="CN36" s="161" t="s">
        <v>18</v>
      </c>
      <c r="CO36" s="196" t="s">
        <v>18</v>
      </c>
      <c r="CP36" s="196" t="s">
        <v>18</v>
      </c>
      <c r="CQ36" s="196" t="s">
        <v>18</v>
      </c>
      <c r="CR36" s="162" t="s">
        <v>18</v>
      </c>
      <c r="CS36" s="161" t="s">
        <v>18</v>
      </c>
      <c r="CT36" s="196" t="s">
        <v>18</v>
      </c>
      <c r="CU36" s="196" t="s">
        <v>18</v>
      </c>
      <c r="CV36" s="196" t="s">
        <v>18</v>
      </c>
      <c r="CW36" s="162" t="s">
        <v>18</v>
      </c>
      <c r="CX36" s="242">
        <f t="shared" si="47"/>
        <v>26</v>
      </c>
      <c r="CY36" s="250" t="str">
        <f t="shared" si="43"/>
        <v>-</v>
      </c>
      <c r="CZ36" s="250">
        <f t="shared" si="44"/>
        <v>0</v>
      </c>
      <c r="DA36" s="245">
        <f t="shared" si="45"/>
        <v>1</v>
      </c>
      <c r="DB36" s="246">
        <f t="shared" si="46"/>
        <v>2</v>
      </c>
      <c r="DC36" s="173">
        <f t="shared" si="6"/>
        <v>29</v>
      </c>
      <c r="DD36" s="173" t="e">
        <f>SUM(#REF!)</f>
        <v>#REF!</v>
      </c>
    </row>
    <row r="37" spans="1:108" x14ac:dyDescent="0.2">
      <c r="A37" s="148"/>
      <c r="B37" s="285"/>
      <c r="C37" s="153"/>
      <c r="D37" s="175" t="s">
        <v>22</v>
      </c>
      <c r="E37" s="186">
        <f>SUM(E34:E36)</f>
        <v>150</v>
      </c>
      <c r="F37" s="165">
        <f>SUM(F34:F36)</f>
        <v>38</v>
      </c>
      <c r="G37" s="165">
        <f t="shared" ref="G37:Q37" si="48">SUM(G34:G36)</f>
        <v>1</v>
      </c>
      <c r="H37" s="165">
        <f t="shared" ref="H37" si="49">SUM(H34:H36)</f>
        <v>4</v>
      </c>
      <c r="I37" s="165">
        <f t="shared" si="48"/>
        <v>8</v>
      </c>
      <c r="J37" s="165">
        <f t="shared" si="48"/>
        <v>5</v>
      </c>
      <c r="K37" s="165">
        <f t="shared" si="48"/>
        <v>99</v>
      </c>
      <c r="L37" s="164">
        <f>SUM(L34:L36)</f>
        <v>0</v>
      </c>
      <c r="M37" s="165">
        <f t="shared" si="48"/>
        <v>0</v>
      </c>
      <c r="N37" s="165">
        <f t="shared" ref="N37" si="50">SUM(N34:N36)</f>
        <v>0</v>
      </c>
      <c r="O37" s="165">
        <f t="shared" si="48"/>
        <v>0</v>
      </c>
      <c r="P37" s="166">
        <f t="shared" si="48"/>
        <v>0</v>
      </c>
      <c r="Q37" s="164">
        <f t="shared" si="48"/>
        <v>0</v>
      </c>
      <c r="R37" s="165">
        <f t="shared" ref="R37:AO37" si="51">SUM(R34:R36)</f>
        <v>0</v>
      </c>
      <c r="S37" s="165">
        <f t="shared" si="51"/>
        <v>0</v>
      </c>
      <c r="T37" s="165">
        <f t="shared" si="51"/>
        <v>0</v>
      </c>
      <c r="U37" s="166">
        <f t="shared" si="51"/>
        <v>0</v>
      </c>
      <c r="V37" s="164">
        <v>4</v>
      </c>
      <c r="W37" s="165">
        <v>0</v>
      </c>
      <c r="X37" s="165">
        <v>0</v>
      </c>
      <c r="Y37" s="165">
        <v>1</v>
      </c>
      <c r="Z37" s="166">
        <v>0</v>
      </c>
      <c r="AA37" s="164">
        <f t="shared" ref="AA37:AE37" si="52">SUM(AA34:AA36)</f>
        <v>13</v>
      </c>
      <c r="AB37" s="165">
        <f t="shared" si="52"/>
        <v>0</v>
      </c>
      <c r="AC37" s="165">
        <f t="shared" si="52"/>
        <v>0</v>
      </c>
      <c r="AD37" s="165">
        <f t="shared" si="52"/>
        <v>1</v>
      </c>
      <c r="AE37" s="166">
        <f t="shared" si="52"/>
        <v>0</v>
      </c>
      <c r="AF37" s="164">
        <f t="shared" si="51"/>
        <v>18</v>
      </c>
      <c r="AG37" s="165">
        <f t="shared" si="51"/>
        <v>0</v>
      </c>
      <c r="AH37" s="165">
        <f t="shared" si="51"/>
        <v>0</v>
      </c>
      <c r="AI37" s="165">
        <f t="shared" si="51"/>
        <v>3</v>
      </c>
      <c r="AJ37" s="166">
        <f t="shared" si="51"/>
        <v>0</v>
      </c>
      <c r="AK37" s="164">
        <f t="shared" si="51"/>
        <v>20</v>
      </c>
      <c r="AL37" s="165">
        <f t="shared" si="51"/>
        <v>0</v>
      </c>
      <c r="AM37" s="165">
        <f t="shared" si="51"/>
        <v>0</v>
      </c>
      <c r="AN37" s="165">
        <f t="shared" si="51"/>
        <v>4</v>
      </c>
      <c r="AO37" s="166">
        <f t="shared" si="51"/>
        <v>0</v>
      </c>
      <c r="AP37" s="164">
        <f t="shared" ref="AP37:BX37" si="53">SUM(AP34:AP36)</f>
        <v>0</v>
      </c>
      <c r="AQ37" s="165">
        <f t="shared" si="53"/>
        <v>0</v>
      </c>
      <c r="AR37" s="165">
        <f t="shared" ref="AR37" si="54">SUM(AR34:AR36)</f>
        <v>0</v>
      </c>
      <c r="AS37" s="165">
        <f t="shared" si="53"/>
        <v>0</v>
      </c>
      <c r="AT37" s="166">
        <f t="shared" si="53"/>
        <v>0</v>
      </c>
      <c r="AU37" s="164">
        <f t="shared" si="53"/>
        <v>23</v>
      </c>
      <c r="AV37" s="165">
        <f t="shared" si="53"/>
        <v>0</v>
      </c>
      <c r="AW37" s="165">
        <f t="shared" si="53"/>
        <v>0</v>
      </c>
      <c r="AX37" s="165">
        <f t="shared" si="53"/>
        <v>6</v>
      </c>
      <c r="AY37" s="166">
        <f t="shared" si="53"/>
        <v>0</v>
      </c>
      <c r="AZ37" s="164">
        <f t="shared" si="53"/>
        <v>24</v>
      </c>
      <c r="BA37" s="165">
        <f t="shared" si="53"/>
        <v>0</v>
      </c>
      <c r="BB37" s="165">
        <f t="shared" si="53"/>
        <v>0</v>
      </c>
      <c r="BC37" s="165">
        <f t="shared" si="53"/>
        <v>7</v>
      </c>
      <c r="BD37" s="166">
        <f t="shared" si="53"/>
        <v>0</v>
      </c>
      <c r="BE37" s="164">
        <f t="shared" si="53"/>
        <v>31</v>
      </c>
      <c r="BF37" s="165">
        <f t="shared" si="53"/>
        <v>0</v>
      </c>
      <c r="BG37" s="165">
        <f t="shared" si="53"/>
        <v>0</v>
      </c>
      <c r="BH37" s="165">
        <f t="shared" si="53"/>
        <v>7</v>
      </c>
      <c r="BI37" s="166">
        <f t="shared" si="53"/>
        <v>0</v>
      </c>
      <c r="BJ37" s="164">
        <f t="shared" si="53"/>
        <v>34</v>
      </c>
      <c r="BK37" s="165">
        <f t="shared" si="53"/>
        <v>0</v>
      </c>
      <c r="BL37" s="165">
        <f t="shared" si="53"/>
        <v>0</v>
      </c>
      <c r="BM37" s="165">
        <f t="shared" si="53"/>
        <v>7</v>
      </c>
      <c r="BN37" s="166">
        <f t="shared" si="53"/>
        <v>0</v>
      </c>
      <c r="BO37" s="164">
        <f t="shared" si="53"/>
        <v>40</v>
      </c>
      <c r="BP37" s="165">
        <f t="shared" si="53"/>
        <v>0</v>
      </c>
      <c r="BQ37" s="165">
        <f t="shared" si="53"/>
        <v>0</v>
      </c>
      <c r="BR37" s="165">
        <f t="shared" si="53"/>
        <v>7</v>
      </c>
      <c r="BS37" s="166">
        <f t="shared" si="53"/>
        <v>2</v>
      </c>
      <c r="BT37" s="164">
        <f t="shared" si="53"/>
        <v>40</v>
      </c>
      <c r="BU37" s="165">
        <f t="shared" si="53"/>
        <v>0</v>
      </c>
      <c r="BV37" s="165">
        <f t="shared" si="53"/>
        <v>0</v>
      </c>
      <c r="BW37" s="165">
        <f t="shared" si="53"/>
        <v>7</v>
      </c>
      <c r="BX37" s="166">
        <f t="shared" si="53"/>
        <v>3</v>
      </c>
      <c r="BY37" s="164">
        <f t="shared" ref="BY37:CC37" si="55">SUM(BY34:BY36)</f>
        <v>0</v>
      </c>
      <c r="BZ37" s="165">
        <f t="shared" si="55"/>
        <v>0</v>
      </c>
      <c r="CA37" s="165">
        <f t="shared" si="55"/>
        <v>0</v>
      </c>
      <c r="CB37" s="165">
        <f t="shared" si="55"/>
        <v>0</v>
      </c>
      <c r="CC37" s="166">
        <f t="shared" si="55"/>
        <v>0</v>
      </c>
      <c r="CD37" s="164">
        <f t="shared" ref="CD37:CW37" si="56">SUM(CD34:CD36)</f>
        <v>40</v>
      </c>
      <c r="CE37" s="165">
        <f t="shared" si="56"/>
        <v>0</v>
      </c>
      <c r="CF37" s="165">
        <f t="shared" si="56"/>
        <v>0</v>
      </c>
      <c r="CG37" s="165">
        <f t="shared" si="56"/>
        <v>7</v>
      </c>
      <c r="CH37" s="166">
        <f t="shared" si="56"/>
        <v>2</v>
      </c>
      <c r="CI37" s="164">
        <f t="shared" si="56"/>
        <v>66</v>
      </c>
      <c r="CJ37" s="165">
        <v>0</v>
      </c>
      <c r="CK37" s="165">
        <v>0</v>
      </c>
      <c r="CL37" s="165">
        <v>6</v>
      </c>
      <c r="CM37" s="166">
        <v>6</v>
      </c>
      <c r="CN37" s="164">
        <f t="shared" si="56"/>
        <v>0</v>
      </c>
      <c r="CO37" s="165">
        <f t="shared" si="56"/>
        <v>0</v>
      </c>
      <c r="CP37" s="165">
        <f t="shared" ref="CP37" si="57">SUM(CP34:CP36)</f>
        <v>0</v>
      </c>
      <c r="CQ37" s="165">
        <f t="shared" si="56"/>
        <v>0</v>
      </c>
      <c r="CR37" s="166">
        <f t="shared" si="56"/>
        <v>0</v>
      </c>
      <c r="CS37" s="164">
        <f t="shared" si="56"/>
        <v>0</v>
      </c>
      <c r="CT37" s="165">
        <f t="shared" si="56"/>
        <v>0</v>
      </c>
      <c r="CU37" s="165">
        <f t="shared" ref="CU37" si="58">SUM(CU34:CU36)</f>
        <v>0</v>
      </c>
      <c r="CV37" s="165">
        <f t="shared" si="56"/>
        <v>0</v>
      </c>
      <c r="CW37" s="166">
        <f t="shared" si="56"/>
        <v>0</v>
      </c>
      <c r="CX37" s="164">
        <f t="shared" ref="CX37:DB37" si="59">SUM(CX34:CX36)</f>
        <v>66</v>
      </c>
      <c r="CY37" s="165">
        <f t="shared" si="59"/>
        <v>0</v>
      </c>
      <c r="CZ37" s="165">
        <f t="shared" si="59"/>
        <v>0</v>
      </c>
      <c r="DA37" s="165">
        <f t="shared" si="59"/>
        <v>6</v>
      </c>
      <c r="DB37" s="166">
        <f t="shared" si="59"/>
        <v>6</v>
      </c>
      <c r="DC37" s="174">
        <f t="shared" si="6"/>
        <v>78</v>
      </c>
      <c r="DD37" s="174" t="e">
        <f>SUM(#REF!)</f>
        <v>#REF!</v>
      </c>
    </row>
    <row r="38" spans="1:108" x14ac:dyDescent="0.2">
      <c r="A38" s="154"/>
      <c r="B38" s="203" t="s">
        <v>24</v>
      </c>
      <c r="C38" s="204"/>
      <c r="D38" s="205"/>
      <c r="E38" s="188">
        <f>E19+E25+E29+E33+E37</f>
        <v>1270</v>
      </c>
      <c r="F38" s="169">
        <f t="shared" ref="F38:P38" si="60">SUM(F19,F25,F29,F33,F37)</f>
        <v>293</v>
      </c>
      <c r="G38" s="169">
        <f t="shared" si="60"/>
        <v>2</v>
      </c>
      <c r="H38" s="169">
        <f t="shared" ref="H38" si="61">SUM(H19,H25,H29,H33,H37)</f>
        <v>25</v>
      </c>
      <c r="I38" s="169">
        <f t="shared" si="60"/>
        <v>28</v>
      </c>
      <c r="J38" s="169">
        <f t="shared" si="60"/>
        <v>16</v>
      </c>
      <c r="K38" s="169">
        <f t="shared" si="60"/>
        <v>922</v>
      </c>
      <c r="L38" s="168">
        <f t="shared" si="60"/>
        <v>8</v>
      </c>
      <c r="M38" s="169">
        <f t="shared" si="60"/>
        <v>0</v>
      </c>
      <c r="N38" s="169">
        <f t="shared" ref="N38" si="62">SUM(N19,N25,N29,N33,N37)</f>
        <v>0</v>
      </c>
      <c r="O38" s="169">
        <f t="shared" si="60"/>
        <v>0</v>
      </c>
      <c r="P38" s="170">
        <f t="shared" si="60"/>
        <v>0</v>
      </c>
      <c r="Q38" s="168">
        <f t="shared" ref="Q38:AO38" si="63">SUM(Q19,Q25,Q29,Q33,Q37)</f>
        <v>19</v>
      </c>
      <c r="R38" s="169">
        <f t="shared" si="63"/>
        <v>0</v>
      </c>
      <c r="S38" s="169">
        <f t="shared" si="63"/>
        <v>0</v>
      </c>
      <c r="T38" s="169">
        <f t="shared" si="63"/>
        <v>0</v>
      </c>
      <c r="U38" s="170">
        <f t="shared" si="63"/>
        <v>1</v>
      </c>
      <c r="V38" s="168">
        <f t="shared" si="63"/>
        <v>31</v>
      </c>
      <c r="W38" s="169">
        <f t="shared" si="63"/>
        <v>0</v>
      </c>
      <c r="X38" s="169">
        <f t="shared" si="63"/>
        <v>0</v>
      </c>
      <c r="Y38" s="169">
        <f t="shared" si="63"/>
        <v>1</v>
      </c>
      <c r="Z38" s="170">
        <f t="shared" si="63"/>
        <v>1</v>
      </c>
      <c r="AA38" s="168">
        <f t="shared" si="63"/>
        <v>43</v>
      </c>
      <c r="AB38" s="169">
        <f t="shared" si="63"/>
        <v>0</v>
      </c>
      <c r="AC38" s="169">
        <f t="shared" si="63"/>
        <v>1</v>
      </c>
      <c r="AD38" s="169">
        <f t="shared" si="63"/>
        <v>1</v>
      </c>
      <c r="AE38" s="170">
        <f t="shared" si="63"/>
        <v>4</v>
      </c>
      <c r="AF38" s="168">
        <f t="shared" si="63"/>
        <v>70</v>
      </c>
      <c r="AG38" s="169">
        <f t="shared" si="63"/>
        <v>0</v>
      </c>
      <c r="AH38" s="169">
        <f t="shared" si="63"/>
        <v>1</v>
      </c>
      <c r="AI38" s="169">
        <f t="shared" si="63"/>
        <v>4</v>
      </c>
      <c r="AJ38" s="170">
        <f t="shared" si="63"/>
        <v>6</v>
      </c>
      <c r="AK38" s="168">
        <f t="shared" si="63"/>
        <v>81</v>
      </c>
      <c r="AL38" s="169">
        <f t="shared" si="63"/>
        <v>0</v>
      </c>
      <c r="AM38" s="169">
        <f t="shared" si="63"/>
        <v>1</v>
      </c>
      <c r="AN38" s="169">
        <f t="shared" si="63"/>
        <v>6</v>
      </c>
      <c r="AO38" s="170">
        <f t="shared" si="63"/>
        <v>6</v>
      </c>
      <c r="AP38" s="168">
        <f t="shared" ref="AP38:BX38" si="64">SUM(AP19,AP25,AP29,AP33,AP37)</f>
        <v>0</v>
      </c>
      <c r="AQ38" s="169">
        <f t="shared" si="64"/>
        <v>0</v>
      </c>
      <c r="AR38" s="169">
        <f t="shared" ref="AR38" si="65">SUM(AR19,AR25,AR29,AR33,AR37)</f>
        <v>0</v>
      </c>
      <c r="AS38" s="169">
        <f t="shared" si="64"/>
        <v>0</v>
      </c>
      <c r="AT38" s="170">
        <f t="shared" si="64"/>
        <v>0</v>
      </c>
      <c r="AU38" s="168">
        <f t="shared" si="64"/>
        <v>100</v>
      </c>
      <c r="AV38" s="169">
        <f t="shared" si="64"/>
        <v>0</v>
      </c>
      <c r="AW38" s="169">
        <f t="shared" si="64"/>
        <v>1</v>
      </c>
      <c r="AX38" s="169">
        <f t="shared" si="64"/>
        <v>11</v>
      </c>
      <c r="AY38" s="170">
        <f t="shared" si="64"/>
        <v>7</v>
      </c>
      <c r="AZ38" s="168">
        <f t="shared" si="64"/>
        <v>122</v>
      </c>
      <c r="BA38" s="169">
        <f t="shared" si="64"/>
        <v>0</v>
      </c>
      <c r="BB38" s="169">
        <f t="shared" si="64"/>
        <v>1</v>
      </c>
      <c r="BC38" s="169">
        <f t="shared" si="64"/>
        <v>13</v>
      </c>
      <c r="BD38" s="170">
        <f t="shared" si="64"/>
        <v>9</v>
      </c>
      <c r="BE38" s="168">
        <f t="shared" si="64"/>
        <v>147</v>
      </c>
      <c r="BF38" s="169">
        <f t="shared" si="64"/>
        <v>0</v>
      </c>
      <c r="BG38" s="169">
        <f t="shared" si="64"/>
        <v>1</v>
      </c>
      <c r="BH38" s="169">
        <f t="shared" si="64"/>
        <v>13</v>
      </c>
      <c r="BI38" s="170">
        <f t="shared" si="64"/>
        <v>12</v>
      </c>
      <c r="BJ38" s="168">
        <f t="shared" si="64"/>
        <v>164</v>
      </c>
      <c r="BK38" s="169">
        <f t="shared" si="64"/>
        <v>0</v>
      </c>
      <c r="BL38" s="169">
        <f t="shared" si="64"/>
        <v>1</v>
      </c>
      <c r="BM38" s="169">
        <f t="shared" si="64"/>
        <v>13</v>
      </c>
      <c r="BN38" s="170">
        <f t="shared" si="64"/>
        <v>12</v>
      </c>
      <c r="BO38" s="168">
        <f t="shared" si="64"/>
        <v>188</v>
      </c>
      <c r="BP38" s="169">
        <f t="shared" si="64"/>
        <v>0</v>
      </c>
      <c r="BQ38" s="169">
        <f t="shared" si="64"/>
        <v>1</v>
      </c>
      <c r="BR38" s="169">
        <f t="shared" si="64"/>
        <v>15</v>
      </c>
      <c r="BS38" s="170">
        <f t="shared" si="64"/>
        <v>18</v>
      </c>
      <c r="BT38" s="168">
        <f t="shared" si="64"/>
        <v>194</v>
      </c>
      <c r="BU38" s="169">
        <f t="shared" si="64"/>
        <v>0</v>
      </c>
      <c r="BV38" s="169">
        <f t="shared" si="64"/>
        <v>1</v>
      </c>
      <c r="BW38" s="169">
        <f t="shared" si="64"/>
        <v>15</v>
      </c>
      <c r="BX38" s="170">
        <f t="shared" si="64"/>
        <v>19</v>
      </c>
      <c r="BY38" s="168">
        <f t="shared" ref="BY38:CC38" si="66">SUM(BY19,BY25,BY29,BY33,BY37)</f>
        <v>0</v>
      </c>
      <c r="BZ38" s="169">
        <f t="shared" si="66"/>
        <v>0</v>
      </c>
      <c r="CA38" s="169">
        <f t="shared" si="66"/>
        <v>0</v>
      </c>
      <c r="CB38" s="169">
        <f t="shared" si="66"/>
        <v>0</v>
      </c>
      <c r="CC38" s="170">
        <f t="shared" si="66"/>
        <v>0</v>
      </c>
      <c r="CD38" s="168">
        <f t="shared" ref="CD38:CW38" si="67">SUM(CD19,CD25,CD29,CD33,CD37)</f>
        <v>217</v>
      </c>
      <c r="CE38" s="169">
        <f t="shared" si="67"/>
        <v>0</v>
      </c>
      <c r="CF38" s="169">
        <f t="shared" si="67"/>
        <v>1</v>
      </c>
      <c r="CG38" s="169">
        <f t="shared" si="67"/>
        <v>21</v>
      </c>
      <c r="CH38" s="170">
        <f t="shared" si="67"/>
        <v>23</v>
      </c>
      <c r="CI38" s="168">
        <f t="shared" si="67"/>
        <v>268</v>
      </c>
      <c r="CJ38" s="169">
        <f t="shared" si="67"/>
        <v>0</v>
      </c>
      <c r="CK38" s="169">
        <f t="shared" si="67"/>
        <v>1</v>
      </c>
      <c r="CL38" s="169">
        <f t="shared" si="67"/>
        <v>21</v>
      </c>
      <c r="CM38" s="170">
        <f t="shared" si="67"/>
        <v>32</v>
      </c>
      <c r="CN38" s="168">
        <f t="shared" si="67"/>
        <v>229</v>
      </c>
      <c r="CO38" s="169">
        <f t="shared" si="67"/>
        <v>0</v>
      </c>
      <c r="CP38" s="169">
        <f t="shared" ref="CP38" si="68">SUM(CP19,CP25,CP29,CP33,CP37)</f>
        <v>1</v>
      </c>
      <c r="CQ38" s="169">
        <f t="shared" si="67"/>
        <v>16</v>
      </c>
      <c r="CR38" s="170">
        <f t="shared" si="67"/>
        <v>30</v>
      </c>
      <c r="CS38" s="168">
        <f t="shared" si="67"/>
        <v>285</v>
      </c>
      <c r="CT38" s="169">
        <f t="shared" si="67"/>
        <v>0</v>
      </c>
      <c r="CU38" s="169">
        <f t="shared" ref="CU38" si="69">SUM(CU19,CU25,CU29,CU33,CU37)</f>
        <v>3</v>
      </c>
      <c r="CV38" s="169">
        <f t="shared" si="67"/>
        <v>22</v>
      </c>
      <c r="CW38" s="170">
        <f t="shared" si="67"/>
        <v>55</v>
      </c>
      <c r="CX38" s="168">
        <f t="shared" ref="CX38:DB38" si="70">SUM(CX19,CX25,CX29,CX33,CX37)</f>
        <v>351</v>
      </c>
      <c r="CY38" s="169">
        <f t="shared" si="70"/>
        <v>0</v>
      </c>
      <c r="CZ38" s="169">
        <f t="shared" si="70"/>
        <v>3</v>
      </c>
      <c r="DA38" s="169">
        <f t="shared" si="70"/>
        <v>28</v>
      </c>
      <c r="DB38" s="170">
        <f t="shared" si="70"/>
        <v>61</v>
      </c>
      <c r="DC38" s="171">
        <f t="shared" si="6"/>
        <v>443</v>
      </c>
      <c r="DD38" s="171" t="e">
        <f>SUM(#REF!)</f>
        <v>#REF!</v>
      </c>
    </row>
    <row r="39" spans="1:108" x14ac:dyDescent="0.2">
      <c r="B39" s="143" t="s">
        <v>132</v>
      </c>
      <c r="D39" s="145"/>
      <c r="E39" s="145"/>
      <c r="K39" s="145"/>
    </row>
    <row r="40" spans="1:108" x14ac:dyDescent="0.2">
      <c r="B40" s="143" t="s">
        <v>133</v>
      </c>
      <c r="D40" s="145"/>
      <c r="E40" s="145"/>
      <c r="K40" s="145"/>
    </row>
    <row r="41" spans="1:108" x14ac:dyDescent="0.2">
      <c r="B41" s="145" t="s">
        <v>134</v>
      </c>
      <c r="C41" s="145"/>
      <c r="D41" s="145"/>
      <c r="E41" s="145"/>
    </row>
  </sheetData>
  <mergeCells count="38">
    <mergeCell ref="DD5:DD6"/>
    <mergeCell ref="A5:A6"/>
    <mergeCell ref="B5:B6"/>
    <mergeCell ref="B7:B19"/>
    <mergeCell ref="D5:D6"/>
    <mergeCell ref="C5:C6"/>
    <mergeCell ref="C13:C15"/>
    <mergeCell ref="E5:E6"/>
    <mergeCell ref="L5:P5"/>
    <mergeCell ref="F5:K5"/>
    <mergeCell ref="Q5:U5"/>
    <mergeCell ref="DC5:DC6"/>
    <mergeCell ref="BJ5:BN5"/>
    <mergeCell ref="CS5:CW5"/>
    <mergeCell ref="C9:C10"/>
    <mergeCell ref="CX5:DB5"/>
    <mergeCell ref="B34:B37"/>
    <mergeCell ref="B26:B29"/>
    <mergeCell ref="B20:B25"/>
    <mergeCell ref="C22:C24"/>
    <mergeCell ref="C27:C28"/>
    <mergeCell ref="B30:B33"/>
    <mergeCell ref="C34:C36"/>
    <mergeCell ref="F1:K1"/>
    <mergeCell ref="CN5:CR5"/>
    <mergeCell ref="BY5:CC5"/>
    <mergeCell ref="CD5:CH5"/>
    <mergeCell ref="BO5:BS5"/>
    <mergeCell ref="BE5:BI5"/>
    <mergeCell ref="AK5:AO5"/>
    <mergeCell ref="V5:Z5"/>
    <mergeCell ref="AF5:AJ5"/>
    <mergeCell ref="AA5:AE5"/>
    <mergeCell ref="AU5:AY5"/>
    <mergeCell ref="AP5:AT5"/>
    <mergeCell ref="BT5:BX5"/>
    <mergeCell ref="AZ5:BD5"/>
    <mergeCell ref="CI5:CM5"/>
  </mergeCells>
  <phoneticPr fontId="5" type="noConversion"/>
  <conditionalFormatting sqref="CX7:DB18 DC7:DD38 L37:P38 AP7:AQ18 AS7:AT18 L7:P33 CX34:DB36 CX37:CY38 CX20:DB29">
    <cfRule type="cellIs" dxfId="74" priority="438" operator="equal">
      <formula>"-"</formula>
    </cfRule>
  </conditionalFormatting>
  <conditionalFormatting sqref="DA37:DB38 CX19:DB19 CX30:DB33 AP19:AQ38 AS19:AT38">
    <cfRule type="cellIs" dxfId="73" priority="353" operator="equal">
      <formula>"-"</formula>
    </cfRule>
  </conditionalFormatting>
  <conditionalFormatting sqref="L34:P36">
    <cfRule type="cellIs" dxfId="72" priority="352" operator="equal">
      <formula>"-"</formula>
    </cfRule>
  </conditionalFormatting>
  <conditionalFormatting sqref="CN38:CO38 CN34:CW36 CQ38:CT38 CV38:CW38">
    <cfRule type="cellIs" dxfId="71" priority="131" operator="equal">
      <formula>"-"</formula>
    </cfRule>
  </conditionalFormatting>
  <conditionalFormatting sqref="CN37:CO37 CQ37">
    <cfRule type="cellIs" dxfId="70" priority="88" operator="equal">
      <formula>"-"</formula>
    </cfRule>
  </conditionalFormatting>
  <conditionalFormatting sqref="CR37">
    <cfRule type="cellIs" dxfId="69" priority="87" operator="equal">
      <formula>"-"</formula>
    </cfRule>
  </conditionalFormatting>
  <conditionalFormatting sqref="CS37:CT37 CV37">
    <cfRule type="cellIs" dxfId="68" priority="86" operator="equal">
      <formula>"-"</formula>
    </cfRule>
  </conditionalFormatting>
  <conditionalFormatting sqref="CW37">
    <cfRule type="cellIs" dxfId="67" priority="85" operator="equal">
      <formula>"-"</formula>
    </cfRule>
  </conditionalFormatting>
  <conditionalFormatting sqref="CP38">
    <cfRule type="cellIs" dxfId="66" priority="74" operator="equal">
      <formula>"-"</formula>
    </cfRule>
  </conditionalFormatting>
  <conditionalFormatting sqref="CP37">
    <cfRule type="cellIs" dxfId="65" priority="73" operator="equal">
      <formula>"-"</formula>
    </cfRule>
  </conditionalFormatting>
  <conditionalFormatting sqref="CU38">
    <cfRule type="cellIs" dxfId="64" priority="72" operator="equal">
      <formula>"-"</formula>
    </cfRule>
  </conditionalFormatting>
  <conditionalFormatting sqref="CU37">
    <cfRule type="cellIs" dxfId="63" priority="71" operator="equal">
      <formula>"-"</formula>
    </cfRule>
  </conditionalFormatting>
  <conditionalFormatting sqref="CZ38">
    <cfRule type="cellIs" dxfId="62" priority="70" operator="equal">
      <formula>"-"</formula>
    </cfRule>
  </conditionalFormatting>
  <conditionalFormatting sqref="CZ37">
    <cfRule type="cellIs" dxfId="61" priority="69" operator="equal">
      <formula>"-"</formula>
    </cfRule>
  </conditionalFormatting>
  <conditionalFormatting sqref="Q19:AO19 Q38:AO38 V20:AE24 Q37:Z37 AF37:AJ37 AK20:AO24 Q33:AO33 Q30:AJ32 Q25:AO29 Q7:AJ18">
    <cfRule type="cellIs" dxfId="60" priority="68" operator="equal">
      <formula>"-"</formula>
    </cfRule>
  </conditionalFormatting>
  <conditionalFormatting sqref="V34:Z36">
    <cfRule type="cellIs" dxfId="59" priority="67" operator="equal">
      <formula>"-"</formula>
    </cfRule>
  </conditionalFormatting>
  <conditionalFormatting sqref="AU19:BX19 AU37:BX38 AU33:BX33 AU29:BX29 AZ26:BD28 BT7:BX18 AU25:BX25 AU20:AY24">
    <cfRule type="cellIs" dxfId="58" priority="66" operator="equal">
      <formula>"-"</formula>
    </cfRule>
  </conditionalFormatting>
  <conditionalFormatting sqref="BJ34:BS36">
    <cfRule type="cellIs" dxfId="57" priority="65" operator="equal">
      <formula>"-"</formula>
    </cfRule>
  </conditionalFormatting>
  <conditionalFormatting sqref="CD19:CM19 CD25:CM25 CD29:CM29 CD33:CM33 CD37:CM38">
    <cfRule type="cellIs" dxfId="56" priority="64" operator="equal">
      <formula>"-"</formula>
    </cfRule>
  </conditionalFormatting>
  <conditionalFormatting sqref="CI34:CM36">
    <cfRule type="cellIs" dxfId="55" priority="63" operator="equal">
      <formula>"-"</formula>
    </cfRule>
  </conditionalFormatting>
  <conditionalFormatting sqref="CN19:CR19 CN33:CR33 CN25:CR25 CN29:CR29">
    <cfRule type="cellIs" dxfId="54" priority="62" operator="equal">
      <formula>"-"</formula>
    </cfRule>
  </conditionalFormatting>
  <conditionalFormatting sqref="CS7:CW25 CS29:CW33">
    <cfRule type="cellIs" dxfId="53" priority="61" operator="equal">
      <formula>"-"</formula>
    </cfRule>
  </conditionalFormatting>
  <conditionalFormatting sqref="AR7:AR18">
    <cfRule type="cellIs" dxfId="52" priority="56" operator="equal">
      <formula>"-"</formula>
    </cfRule>
  </conditionalFormatting>
  <conditionalFormatting sqref="AR19:AR38">
    <cfRule type="cellIs" dxfId="51" priority="55" operator="equal">
      <formula>"-"</formula>
    </cfRule>
  </conditionalFormatting>
  <conditionalFormatting sqref="BY7:BZ18 CB7:CC18">
    <cfRule type="cellIs" dxfId="50" priority="54" operator="equal">
      <formula>"-"</formula>
    </cfRule>
  </conditionalFormatting>
  <conditionalFormatting sqref="BY19:BZ38 CB19:CC38">
    <cfRule type="cellIs" dxfId="49" priority="53" operator="equal">
      <formula>"-"</formula>
    </cfRule>
  </conditionalFormatting>
  <conditionalFormatting sqref="CA7:CA18">
    <cfRule type="cellIs" dxfId="48" priority="52" operator="equal">
      <formula>"-"</formula>
    </cfRule>
  </conditionalFormatting>
  <conditionalFormatting sqref="CA19:CA38">
    <cfRule type="cellIs" dxfId="47" priority="51" operator="equal">
      <formula>"-"</formula>
    </cfRule>
  </conditionalFormatting>
  <conditionalFormatting sqref="Q34:U36">
    <cfRule type="cellIs" dxfId="46" priority="50" operator="equal">
      <formula>"-"</formula>
    </cfRule>
  </conditionalFormatting>
  <conditionalFormatting sqref="Q20:U24">
    <cfRule type="cellIs" dxfId="45" priority="49" operator="equal">
      <formula>"-"</formula>
    </cfRule>
  </conditionalFormatting>
  <conditionalFormatting sqref="AA34:AE37">
    <cfRule type="cellIs" dxfId="44" priority="48" operator="equal">
      <formula>"-"</formula>
    </cfRule>
  </conditionalFormatting>
  <conditionalFormatting sqref="AF34:AJ36">
    <cfRule type="cellIs" dxfId="43" priority="47" operator="equal">
      <formula>"-"</formula>
    </cfRule>
  </conditionalFormatting>
  <conditionalFormatting sqref="AF20:AJ24">
    <cfRule type="cellIs" dxfId="42" priority="46" operator="equal">
      <formula>"-"</formula>
    </cfRule>
  </conditionalFormatting>
  <conditionalFormatting sqref="AK34:AO37">
    <cfRule type="cellIs" dxfId="41" priority="45" operator="equal">
      <formula>"-"</formula>
    </cfRule>
  </conditionalFormatting>
  <conditionalFormatting sqref="AK30:AO32">
    <cfRule type="cellIs" dxfId="40" priority="44" operator="equal">
      <formula>"-"</formula>
    </cfRule>
  </conditionalFormatting>
  <conditionalFormatting sqref="AU34:AY36">
    <cfRule type="cellIs" dxfId="39" priority="43" operator="equal">
      <formula>"-"</formula>
    </cfRule>
  </conditionalFormatting>
  <conditionalFormatting sqref="AU30:AY32">
    <cfRule type="cellIs" dxfId="38" priority="42" operator="equal">
      <formula>"-"</formula>
    </cfRule>
  </conditionalFormatting>
  <conditionalFormatting sqref="AU26:AY28">
    <cfRule type="cellIs" dxfId="37" priority="41" operator="equal">
      <formula>"-"</formula>
    </cfRule>
  </conditionalFormatting>
  <conditionalFormatting sqref="AK7:AO18">
    <cfRule type="cellIs" dxfId="36" priority="40" operator="equal">
      <formula>"-"</formula>
    </cfRule>
  </conditionalFormatting>
  <conditionalFormatting sqref="AU7:AY18">
    <cfRule type="cellIs" dxfId="35" priority="39" operator="equal">
      <formula>"-"</formula>
    </cfRule>
  </conditionalFormatting>
  <conditionalFormatting sqref="AZ34:BD36">
    <cfRule type="cellIs" dxfId="34" priority="38" operator="equal">
      <formula>"-"</formula>
    </cfRule>
  </conditionalFormatting>
  <conditionalFormatting sqref="AZ20:BD24">
    <cfRule type="cellIs" dxfId="33" priority="37" operator="equal">
      <formula>"-"</formula>
    </cfRule>
  </conditionalFormatting>
  <conditionalFormatting sqref="AZ7:BD18">
    <cfRule type="cellIs" dxfId="32" priority="36" operator="equal">
      <formula>"-"</formula>
    </cfRule>
  </conditionalFormatting>
  <conditionalFormatting sqref="AZ30:BD32">
    <cfRule type="cellIs" dxfId="31" priority="35" operator="equal">
      <formula>"-"</formula>
    </cfRule>
  </conditionalFormatting>
  <conditionalFormatting sqref="BE20:BI24">
    <cfRule type="cellIs" dxfId="30" priority="34" operator="equal">
      <formula>"-"</formula>
    </cfRule>
  </conditionalFormatting>
  <conditionalFormatting sqref="BE26:BI28">
    <cfRule type="cellIs" dxfId="29" priority="33" operator="equal">
      <formula>"-"</formula>
    </cfRule>
  </conditionalFormatting>
  <conditionalFormatting sqref="BE34:BI36">
    <cfRule type="cellIs" dxfId="28" priority="32" operator="equal">
      <formula>"-"</formula>
    </cfRule>
  </conditionalFormatting>
  <conditionalFormatting sqref="BE30:BI32">
    <cfRule type="cellIs" dxfId="27" priority="31" operator="equal">
      <formula>"-"</formula>
    </cfRule>
  </conditionalFormatting>
  <conditionalFormatting sqref="BE7:BI18">
    <cfRule type="cellIs" dxfId="26" priority="29" operator="equal">
      <formula>"-"</formula>
    </cfRule>
  </conditionalFormatting>
  <conditionalFormatting sqref="BJ20:BN24">
    <cfRule type="cellIs" dxfId="25" priority="28" operator="equal">
      <formula>"-"</formula>
    </cfRule>
  </conditionalFormatting>
  <conditionalFormatting sqref="BJ26:BN28">
    <cfRule type="cellIs" dxfId="24" priority="27" operator="equal">
      <formula>"-"</formula>
    </cfRule>
  </conditionalFormatting>
  <conditionalFormatting sqref="BJ7:BN18">
    <cfRule type="cellIs" dxfId="23" priority="25" operator="equal">
      <formula>"-"</formula>
    </cfRule>
  </conditionalFormatting>
  <conditionalFormatting sqref="BJ30:BN32">
    <cfRule type="cellIs" dxfId="22" priority="24" operator="equal">
      <formula>"-"</formula>
    </cfRule>
  </conditionalFormatting>
  <conditionalFormatting sqref="BO30:BS32">
    <cfRule type="cellIs" dxfId="21" priority="23" operator="equal">
      <formula>"-"</formula>
    </cfRule>
  </conditionalFormatting>
  <conditionalFormatting sqref="BO20:BS24">
    <cfRule type="cellIs" dxfId="20" priority="22" operator="equal">
      <formula>"-"</formula>
    </cfRule>
  </conditionalFormatting>
  <conditionalFormatting sqref="BO7:BS18">
    <cfRule type="cellIs" dxfId="19" priority="21" operator="equal">
      <formula>"-"</formula>
    </cfRule>
  </conditionalFormatting>
  <conditionalFormatting sqref="BO26:BS28">
    <cfRule type="cellIs" dxfId="18" priority="20" operator="equal">
      <formula>"-"</formula>
    </cfRule>
  </conditionalFormatting>
  <conditionalFormatting sqref="BT20:BX24">
    <cfRule type="cellIs" dxfId="17" priority="19" operator="equal">
      <formula>"-"</formula>
    </cfRule>
  </conditionalFormatting>
  <conditionalFormatting sqref="CD20:CH24">
    <cfRule type="cellIs" dxfId="16" priority="18" operator="equal">
      <formula>"-"</formula>
    </cfRule>
  </conditionalFormatting>
  <conditionalFormatting sqref="CD26:CH28">
    <cfRule type="cellIs" dxfId="15" priority="17" operator="equal">
      <formula>"-"</formula>
    </cfRule>
  </conditionalFormatting>
  <conditionalFormatting sqref="BT26:BX28">
    <cfRule type="cellIs" dxfId="14" priority="16" operator="equal">
      <formula>"-"</formula>
    </cfRule>
  </conditionalFormatting>
  <conditionalFormatting sqref="CD34:CH36">
    <cfRule type="cellIs" dxfId="13" priority="15" operator="equal">
      <formula>"-"</formula>
    </cfRule>
  </conditionalFormatting>
  <conditionalFormatting sqref="BT34:BX36">
    <cfRule type="cellIs" dxfId="12" priority="14" operator="equal">
      <formula>"-"</formula>
    </cfRule>
  </conditionalFormatting>
  <conditionalFormatting sqref="CD30:CH32">
    <cfRule type="cellIs" dxfId="11" priority="13" operator="equal">
      <formula>"-"</formula>
    </cfRule>
  </conditionalFormatting>
  <conditionalFormatting sqref="BT30:BX32">
    <cfRule type="cellIs" dxfId="10" priority="12" operator="equal">
      <formula>"-"</formula>
    </cfRule>
  </conditionalFormatting>
  <conditionalFormatting sqref="CD7:CH18">
    <cfRule type="cellIs" dxfId="9" priority="11" operator="equal">
      <formula>"-"</formula>
    </cfRule>
  </conditionalFormatting>
  <conditionalFormatting sqref="CI26:CM28">
    <cfRule type="cellIs" dxfId="8" priority="10" operator="equal">
      <formula>"-"</formula>
    </cfRule>
  </conditionalFormatting>
  <conditionalFormatting sqref="CI20:CM24">
    <cfRule type="cellIs" dxfId="7" priority="9" operator="equal">
      <formula>"-"</formula>
    </cfRule>
  </conditionalFormatting>
  <conditionalFormatting sqref="CI7:CM18">
    <cfRule type="cellIs" dxfId="6" priority="7" operator="equal">
      <formula>"-"</formula>
    </cfRule>
  </conditionalFormatting>
  <conditionalFormatting sqref="CI30:CM32">
    <cfRule type="cellIs" dxfId="5" priority="6" operator="equal">
      <formula>"-"</formula>
    </cfRule>
  </conditionalFormatting>
  <conditionalFormatting sqref="CN30:CR32">
    <cfRule type="cellIs" dxfId="4" priority="5" operator="equal">
      <formula>"-"</formula>
    </cfRule>
  </conditionalFormatting>
  <conditionalFormatting sqref="CN20:CR24">
    <cfRule type="cellIs" dxfId="3" priority="4" operator="equal">
      <formula>"-"</formula>
    </cfRule>
  </conditionalFormatting>
  <conditionalFormatting sqref="CN26:CR28">
    <cfRule type="cellIs" dxfId="2" priority="3" operator="equal">
      <formula>"-"</formula>
    </cfRule>
  </conditionalFormatting>
  <conditionalFormatting sqref="CN7:CR18">
    <cfRule type="cellIs" dxfId="1" priority="2" operator="equal">
      <formula>"-"</formula>
    </cfRule>
  </conditionalFormatting>
  <conditionalFormatting sqref="CS26:CW28">
    <cfRule type="cellIs" dxfId="0" priority="1" operator="equal">
      <formula>"-"</formula>
    </cfRule>
  </conditionalFormatting>
  <pageMargins left="0.19685039370078741" right="0.19685039370078741" top="0.78740157480314965" bottom="0.19685039370078741" header="0.51181102362204722" footer="0.51181102362204722"/>
  <pageSetup paperSize="9" orientation="landscape" r:id="rId1"/>
  <headerFooter scaleWithDoc="0" alignWithMargins="0">
    <oddFooter>&amp;R&amp;D/ &amp;T</oddFooter>
  </headerFooter>
  <ignoredErrors>
    <ignoredError sqref="K19 K25 K29 K33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Normal="100" zoomScaleSheetLayoutView="100" workbookViewId="0">
      <selection activeCell="H42" sqref="H42"/>
    </sheetView>
  </sheetViews>
  <sheetFormatPr defaultColWidth="9.140625" defaultRowHeight="12.75" x14ac:dyDescent="0.2"/>
  <cols>
    <col min="1" max="1" width="3.42578125" style="4" customWidth="1"/>
    <col min="2" max="2" width="22.42578125" style="4" customWidth="1"/>
    <col min="3" max="3" width="52" style="4" customWidth="1"/>
    <col min="4" max="4" width="9.7109375" style="4" customWidth="1"/>
    <col min="5" max="5" width="13.28515625" style="4" customWidth="1"/>
    <col min="6" max="6" width="7.28515625" style="4" customWidth="1"/>
    <col min="7" max="7" width="7.85546875" style="4" customWidth="1"/>
    <col min="8" max="8" width="11.42578125" style="4" customWidth="1"/>
    <col min="9" max="16384" width="9.140625" style="4"/>
  </cols>
  <sheetData>
    <row r="1" spans="1:8" x14ac:dyDescent="0.2">
      <c r="A1" s="6" t="s">
        <v>43</v>
      </c>
    </row>
    <row r="3" spans="1:8" x14ac:dyDescent="0.2">
      <c r="A3" s="5" t="s">
        <v>21</v>
      </c>
      <c r="B3" s="5"/>
      <c r="C3" s="5"/>
      <c r="D3" s="5"/>
      <c r="E3" s="5"/>
      <c r="F3" s="5"/>
      <c r="G3" s="5"/>
      <c r="H3" s="5"/>
    </row>
    <row r="4" spans="1:8" x14ac:dyDescent="0.2">
      <c r="A4" s="48" t="s">
        <v>86</v>
      </c>
      <c r="B4" s="5"/>
      <c r="C4" s="5"/>
      <c r="D4" s="5"/>
      <c r="E4" s="5"/>
      <c r="F4" s="5"/>
      <c r="G4" s="5"/>
      <c r="H4" s="5"/>
    </row>
    <row r="5" spans="1:8" ht="13.5" thickBot="1" x14ac:dyDescent="0.25"/>
    <row r="6" spans="1:8" ht="12.75" customHeight="1" x14ac:dyDescent="0.2">
      <c r="A6" s="307" t="s">
        <v>0</v>
      </c>
      <c r="B6" s="309" t="s">
        <v>1</v>
      </c>
      <c r="C6" s="310" t="s">
        <v>77</v>
      </c>
      <c r="D6" s="311" t="s">
        <v>2</v>
      </c>
      <c r="E6" s="128" t="s">
        <v>38</v>
      </c>
      <c r="F6" s="314" t="s">
        <v>32</v>
      </c>
      <c r="G6" s="315"/>
      <c r="H6" s="312" t="s">
        <v>23</v>
      </c>
    </row>
    <row r="7" spans="1:8" x14ac:dyDescent="0.2">
      <c r="A7" s="308"/>
      <c r="B7" s="260"/>
      <c r="C7" s="262"/>
      <c r="D7" s="264"/>
      <c r="E7" s="35" t="s">
        <v>35</v>
      </c>
      <c r="F7" s="1" t="s">
        <v>35</v>
      </c>
      <c r="G7" s="115" t="s">
        <v>36</v>
      </c>
      <c r="H7" s="313"/>
    </row>
    <row r="8" spans="1:8" x14ac:dyDescent="0.2">
      <c r="A8" s="129">
        <v>1</v>
      </c>
      <c r="B8" s="265" t="s">
        <v>4</v>
      </c>
      <c r="C8" s="54" t="s">
        <v>61</v>
      </c>
      <c r="D8" s="47" t="s">
        <v>5</v>
      </c>
      <c r="E8" s="323">
        <v>1</v>
      </c>
      <c r="F8" s="47"/>
      <c r="G8" s="116"/>
      <c r="H8" s="122"/>
    </row>
    <row r="9" spans="1:8" x14ac:dyDescent="0.2">
      <c r="A9" s="129">
        <v>2</v>
      </c>
      <c r="B9" s="266"/>
      <c r="C9" s="54" t="s">
        <v>76</v>
      </c>
      <c r="D9" s="47" t="s">
        <v>6</v>
      </c>
      <c r="E9" s="324"/>
      <c r="F9" s="47">
        <v>1</v>
      </c>
      <c r="G9" s="116"/>
      <c r="H9" s="122">
        <v>1</v>
      </c>
    </row>
    <row r="10" spans="1:8" x14ac:dyDescent="0.2">
      <c r="A10" s="129">
        <v>3</v>
      </c>
      <c r="B10" s="266"/>
      <c r="C10" s="54" t="s">
        <v>46</v>
      </c>
      <c r="D10" s="47" t="s">
        <v>13</v>
      </c>
      <c r="E10" s="324"/>
      <c r="F10" s="47"/>
      <c r="G10" s="116"/>
      <c r="H10" s="122"/>
    </row>
    <row r="11" spans="1:8" x14ac:dyDescent="0.2">
      <c r="A11" s="129">
        <v>4</v>
      </c>
      <c r="B11" s="266"/>
      <c r="C11" s="54" t="s">
        <v>47</v>
      </c>
      <c r="D11" s="47" t="s">
        <v>7</v>
      </c>
      <c r="E11" s="324"/>
      <c r="F11" s="47">
        <v>1</v>
      </c>
      <c r="G11" s="116"/>
      <c r="H11" s="122">
        <v>1</v>
      </c>
    </row>
    <row r="12" spans="1:8" x14ac:dyDescent="0.2">
      <c r="A12" s="129">
        <v>5</v>
      </c>
      <c r="B12" s="266"/>
      <c r="C12" s="54" t="s">
        <v>48</v>
      </c>
      <c r="D12" s="47" t="s">
        <v>8</v>
      </c>
      <c r="E12" s="324"/>
      <c r="F12" s="47">
        <v>1</v>
      </c>
      <c r="G12" s="116"/>
      <c r="H12" s="122">
        <v>1</v>
      </c>
    </row>
    <row r="13" spans="1:8" x14ac:dyDescent="0.2">
      <c r="A13" s="129">
        <v>6</v>
      </c>
      <c r="B13" s="266"/>
      <c r="C13" s="54" t="s">
        <v>49</v>
      </c>
      <c r="D13" s="47" t="s">
        <v>9</v>
      </c>
      <c r="E13" s="324"/>
      <c r="F13" s="47"/>
      <c r="G13" s="116"/>
      <c r="H13" s="122"/>
    </row>
    <row r="14" spans="1:8" x14ac:dyDescent="0.2">
      <c r="A14" s="129">
        <v>7</v>
      </c>
      <c r="B14" s="266"/>
      <c r="C14" s="54" t="s">
        <v>50</v>
      </c>
      <c r="D14" s="47" t="s">
        <v>10</v>
      </c>
      <c r="E14" s="324"/>
      <c r="F14" s="47"/>
      <c r="G14" s="116"/>
      <c r="H14" s="122"/>
    </row>
    <row r="15" spans="1:8" x14ac:dyDescent="0.2">
      <c r="A15" s="129">
        <v>8</v>
      </c>
      <c r="B15" s="266"/>
      <c r="C15" s="54" t="s">
        <v>51</v>
      </c>
      <c r="D15" s="47" t="s">
        <v>11</v>
      </c>
      <c r="E15" s="324"/>
      <c r="F15" s="47"/>
      <c r="G15" s="116"/>
      <c r="H15" s="122"/>
    </row>
    <row r="16" spans="1:8" x14ac:dyDescent="0.2">
      <c r="A16" s="129">
        <v>9</v>
      </c>
      <c r="B16" s="266"/>
      <c r="C16" s="54" t="s">
        <v>52</v>
      </c>
      <c r="D16" s="47" t="s">
        <v>12</v>
      </c>
      <c r="E16" s="324"/>
      <c r="F16" s="47"/>
      <c r="G16" s="116"/>
      <c r="H16" s="122"/>
    </row>
    <row r="17" spans="1:8" x14ac:dyDescent="0.2">
      <c r="A17" s="129"/>
      <c r="B17" s="267"/>
      <c r="C17" s="54"/>
      <c r="D17" s="47"/>
      <c r="E17" s="325"/>
      <c r="F17" s="47"/>
      <c r="G17" s="116"/>
      <c r="H17" s="122"/>
    </row>
    <row r="18" spans="1:8" x14ac:dyDescent="0.2">
      <c r="A18" s="130">
        <v>11</v>
      </c>
      <c r="B18" s="271" t="s">
        <v>14</v>
      </c>
      <c r="C18" s="43" t="s">
        <v>64</v>
      </c>
      <c r="D18" s="104" t="s">
        <v>18</v>
      </c>
      <c r="E18" s="323">
        <v>2</v>
      </c>
      <c r="F18" s="104"/>
      <c r="G18" s="131"/>
      <c r="H18" s="123"/>
    </row>
    <row r="19" spans="1:8" x14ac:dyDescent="0.2">
      <c r="A19" s="130">
        <v>12</v>
      </c>
      <c r="B19" s="316"/>
      <c r="C19" s="43" t="s">
        <v>65</v>
      </c>
      <c r="D19" s="104" t="s">
        <v>18</v>
      </c>
      <c r="E19" s="324"/>
      <c r="F19" s="104"/>
      <c r="G19" s="131"/>
      <c r="H19" s="123"/>
    </row>
    <row r="20" spans="1:8" x14ac:dyDescent="0.2">
      <c r="A20" s="130">
        <v>13</v>
      </c>
      <c r="B20" s="316"/>
      <c r="C20" s="43" t="s">
        <v>66</v>
      </c>
      <c r="D20" s="104"/>
      <c r="E20" s="324"/>
      <c r="F20" s="104"/>
      <c r="G20" s="131"/>
      <c r="H20" s="123"/>
    </row>
    <row r="21" spans="1:8" x14ac:dyDescent="0.2">
      <c r="A21" s="130">
        <v>14</v>
      </c>
      <c r="B21" s="316"/>
      <c r="C21" s="43" t="s">
        <v>67</v>
      </c>
      <c r="D21" s="104"/>
      <c r="E21" s="324"/>
      <c r="F21" s="104">
        <v>1</v>
      </c>
      <c r="G21" s="131"/>
      <c r="H21" s="123">
        <v>1</v>
      </c>
    </row>
    <row r="22" spans="1:8" x14ac:dyDescent="0.2">
      <c r="A22" s="130">
        <v>15</v>
      </c>
      <c r="B22" s="316"/>
      <c r="C22" s="43" t="s">
        <v>68</v>
      </c>
      <c r="D22" s="104"/>
      <c r="E22" s="324"/>
      <c r="F22" s="104"/>
      <c r="G22" s="131"/>
      <c r="H22" s="123"/>
    </row>
    <row r="23" spans="1:8" x14ac:dyDescent="0.2">
      <c r="A23" s="130">
        <v>16</v>
      </c>
      <c r="B23" s="316"/>
      <c r="C23" s="43" t="s">
        <v>69</v>
      </c>
      <c r="D23" s="104"/>
      <c r="E23" s="324"/>
      <c r="F23" s="104"/>
      <c r="G23" s="131"/>
      <c r="H23" s="123"/>
    </row>
    <row r="24" spans="1:8" x14ac:dyDescent="0.2">
      <c r="A24" s="130">
        <v>17</v>
      </c>
      <c r="B24" s="316"/>
      <c r="C24" s="43" t="s">
        <v>70</v>
      </c>
      <c r="D24" s="104"/>
      <c r="E24" s="324"/>
      <c r="F24" s="104">
        <v>1</v>
      </c>
      <c r="G24" s="131"/>
      <c r="H24" s="123">
        <v>1</v>
      </c>
    </row>
    <row r="25" spans="1:8" x14ac:dyDescent="0.2">
      <c r="A25" s="130"/>
      <c r="B25" s="272"/>
      <c r="C25" s="72"/>
      <c r="D25" s="104"/>
      <c r="E25" s="325"/>
      <c r="F25" s="104"/>
      <c r="G25" s="131"/>
      <c r="H25" s="123"/>
    </row>
    <row r="26" spans="1:8" x14ac:dyDescent="0.2">
      <c r="A26" s="132">
        <v>19</v>
      </c>
      <c r="B26" s="320" t="s">
        <v>15</v>
      </c>
      <c r="C26" s="44" t="s">
        <v>71</v>
      </c>
      <c r="D26" s="107" t="s">
        <v>5</v>
      </c>
      <c r="E26" s="323">
        <v>1</v>
      </c>
      <c r="F26" s="107"/>
      <c r="G26" s="133"/>
      <c r="H26" s="124"/>
    </row>
    <row r="27" spans="1:8" x14ac:dyDescent="0.2">
      <c r="A27" s="132">
        <v>20</v>
      </c>
      <c r="B27" s="321"/>
      <c r="C27" s="44" t="s">
        <v>72</v>
      </c>
      <c r="D27" s="107" t="s">
        <v>5</v>
      </c>
      <c r="E27" s="324"/>
      <c r="F27" s="107"/>
      <c r="G27" s="133"/>
      <c r="H27" s="124"/>
    </row>
    <row r="28" spans="1:8" x14ac:dyDescent="0.2">
      <c r="A28" s="132">
        <v>21</v>
      </c>
      <c r="B28" s="321"/>
      <c r="C28" s="44" t="s">
        <v>73</v>
      </c>
      <c r="D28" s="107" t="s">
        <v>6</v>
      </c>
      <c r="E28" s="324"/>
      <c r="F28" s="107"/>
      <c r="G28" s="133"/>
      <c r="H28" s="124"/>
    </row>
    <row r="29" spans="1:8" x14ac:dyDescent="0.2">
      <c r="A29" s="132">
        <v>22</v>
      </c>
      <c r="B29" s="321"/>
      <c r="C29" s="44" t="s">
        <v>53</v>
      </c>
      <c r="D29" s="107" t="s">
        <v>13</v>
      </c>
      <c r="E29" s="120">
        <v>3</v>
      </c>
      <c r="F29" s="107"/>
      <c r="G29" s="133"/>
      <c r="H29" s="124"/>
    </row>
    <row r="30" spans="1:8" x14ac:dyDescent="0.2">
      <c r="A30" s="132"/>
      <c r="B30" s="322"/>
      <c r="C30" s="106"/>
      <c r="D30" s="107"/>
      <c r="E30" s="119"/>
      <c r="F30" s="107"/>
      <c r="G30" s="133"/>
      <c r="H30" s="124"/>
    </row>
    <row r="31" spans="1:8" x14ac:dyDescent="0.2">
      <c r="A31" s="130">
        <v>24</v>
      </c>
      <c r="B31" s="271" t="s">
        <v>16</v>
      </c>
      <c r="C31" s="64" t="s">
        <v>54</v>
      </c>
      <c r="D31" s="104" t="s">
        <v>18</v>
      </c>
      <c r="E31" s="323">
        <v>1</v>
      </c>
      <c r="F31" s="104"/>
      <c r="G31" s="131"/>
      <c r="H31" s="123"/>
    </row>
    <row r="32" spans="1:8" x14ac:dyDescent="0.2">
      <c r="A32" s="130">
        <v>25</v>
      </c>
      <c r="B32" s="316"/>
      <c r="C32" s="64" t="s">
        <v>55</v>
      </c>
      <c r="D32" s="104" t="s">
        <v>18</v>
      </c>
      <c r="E32" s="325"/>
      <c r="F32" s="104"/>
      <c r="G32" s="131"/>
      <c r="H32" s="123"/>
    </row>
    <row r="33" spans="1:8" x14ac:dyDescent="0.2">
      <c r="A33" s="130">
        <v>26</v>
      </c>
      <c r="B33" s="316"/>
      <c r="C33" s="64" t="s">
        <v>56</v>
      </c>
      <c r="D33" s="104" t="s">
        <v>18</v>
      </c>
      <c r="E33" s="323">
        <v>2</v>
      </c>
      <c r="F33" s="104"/>
      <c r="G33" s="131"/>
      <c r="H33" s="123"/>
    </row>
    <row r="34" spans="1:8" x14ac:dyDescent="0.2">
      <c r="A34" s="130">
        <v>27</v>
      </c>
      <c r="B34" s="316"/>
      <c r="C34" s="64" t="s">
        <v>75</v>
      </c>
      <c r="D34" s="104" t="s">
        <v>18</v>
      </c>
      <c r="E34" s="325"/>
      <c r="F34" s="104"/>
      <c r="G34" s="131"/>
      <c r="H34" s="123"/>
    </row>
    <row r="35" spans="1:8" x14ac:dyDescent="0.2">
      <c r="A35" s="130"/>
      <c r="B35" s="272"/>
      <c r="C35" s="72"/>
      <c r="D35" s="104"/>
      <c r="E35" s="119"/>
      <c r="F35" s="104"/>
      <c r="G35" s="131"/>
      <c r="H35" s="123"/>
    </row>
    <row r="36" spans="1:8" x14ac:dyDescent="0.2">
      <c r="A36" s="134">
        <v>29</v>
      </c>
      <c r="B36" s="317" t="s">
        <v>17</v>
      </c>
      <c r="C36" s="77" t="s">
        <v>57</v>
      </c>
      <c r="D36" s="109" t="s">
        <v>18</v>
      </c>
      <c r="E36" s="323">
        <v>2</v>
      </c>
      <c r="F36" s="109">
        <v>1</v>
      </c>
      <c r="G36" s="135"/>
      <c r="H36" s="125">
        <v>1</v>
      </c>
    </row>
    <row r="37" spans="1:8" x14ac:dyDescent="0.2">
      <c r="A37" s="134">
        <v>30</v>
      </c>
      <c r="B37" s="318"/>
      <c r="C37" s="77" t="s">
        <v>74</v>
      </c>
      <c r="D37" s="109" t="s">
        <v>18</v>
      </c>
      <c r="E37" s="324"/>
      <c r="F37" s="109"/>
      <c r="G37" s="135"/>
      <c r="H37" s="125"/>
    </row>
    <row r="38" spans="1:8" x14ac:dyDescent="0.2">
      <c r="A38" s="134">
        <v>31</v>
      </c>
      <c r="B38" s="318"/>
      <c r="C38" s="77" t="s">
        <v>59</v>
      </c>
      <c r="D38" s="109" t="s">
        <v>18</v>
      </c>
      <c r="E38" s="324"/>
      <c r="F38" s="109">
        <v>3</v>
      </c>
      <c r="G38" s="135"/>
      <c r="H38" s="125">
        <v>3</v>
      </c>
    </row>
    <row r="39" spans="1:8" ht="13.5" customHeight="1" x14ac:dyDescent="0.2">
      <c r="A39" s="134"/>
      <c r="B39" s="319"/>
      <c r="C39" s="108"/>
      <c r="D39" s="109"/>
      <c r="E39" s="325"/>
      <c r="F39" s="109"/>
      <c r="G39" s="135"/>
      <c r="H39" s="125"/>
    </row>
    <row r="40" spans="1:8" x14ac:dyDescent="0.2">
      <c r="A40" s="136">
        <v>33</v>
      </c>
      <c r="B40" s="105" t="s">
        <v>28</v>
      </c>
      <c r="C40" s="87" t="s">
        <v>60</v>
      </c>
      <c r="D40" s="105" t="s">
        <v>18</v>
      </c>
      <c r="E40" s="121"/>
      <c r="F40" s="105"/>
      <c r="G40" s="117"/>
      <c r="H40" s="126"/>
    </row>
    <row r="41" spans="1:8" ht="15.75" customHeight="1" x14ac:dyDescent="0.2">
      <c r="A41" s="130"/>
      <c r="B41" s="110"/>
      <c r="C41" s="72"/>
      <c r="D41" s="104"/>
      <c r="E41" s="118"/>
      <c r="F41" s="104"/>
      <c r="G41" s="131"/>
      <c r="H41" s="123"/>
    </row>
    <row r="42" spans="1:8" ht="13.5" thickBot="1" x14ac:dyDescent="0.25">
      <c r="A42" s="137"/>
      <c r="B42" s="138" t="s">
        <v>34</v>
      </c>
      <c r="C42" s="139"/>
      <c r="D42" s="139"/>
      <c r="E42" s="140">
        <v>12</v>
      </c>
      <c r="F42" s="140">
        <v>9</v>
      </c>
      <c r="G42" s="141">
        <f>SUM(G17,G25,G30,G35,G39,G41)</f>
        <v>0</v>
      </c>
      <c r="H42" s="127">
        <v>9</v>
      </c>
    </row>
    <row r="43" spans="1:8" x14ac:dyDescent="0.2">
      <c r="B43" s="27"/>
    </row>
    <row r="44" spans="1:8" x14ac:dyDescent="0.2">
      <c r="B44" s="4" t="s">
        <v>40</v>
      </c>
    </row>
    <row r="45" spans="1:8" x14ac:dyDescent="0.2">
      <c r="B45" s="4" t="s">
        <v>41</v>
      </c>
    </row>
    <row r="46" spans="1:8" x14ac:dyDescent="0.2">
      <c r="B46" s="4" t="s">
        <v>25</v>
      </c>
      <c r="C46" s="28"/>
    </row>
    <row r="47" spans="1:8" x14ac:dyDescent="0.2">
      <c r="B47" s="28" t="s">
        <v>26</v>
      </c>
      <c r="C47" s="28"/>
    </row>
    <row r="48" spans="1:8" x14ac:dyDescent="0.2">
      <c r="B48" s="28" t="s">
        <v>29</v>
      </c>
    </row>
  </sheetData>
  <mergeCells count="17">
    <mergeCell ref="H6:H7"/>
    <mergeCell ref="F6:G6"/>
    <mergeCell ref="B31:B35"/>
    <mergeCell ref="B36:B39"/>
    <mergeCell ref="B18:B25"/>
    <mergeCell ref="B26:B30"/>
    <mergeCell ref="E18:E25"/>
    <mergeCell ref="E36:E39"/>
    <mergeCell ref="E31:E32"/>
    <mergeCell ref="E33:E34"/>
    <mergeCell ref="E26:E28"/>
    <mergeCell ref="E8:E17"/>
    <mergeCell ref="A6:A7"/>
    <mergeCell ref="B6:B7"/>
    <mergeCell ref="C6:C7"/>
    <mergeCell ref="D6:D7"/>
    <mergeCell ref="B8:B17"/>
  </mergeCells>
  <phoneticPr fontId="5" type="noConversion"/>
  <pageMargins left="0.19685039370078741" right="0.19685039370078741" top="0.39370078740157483" bottom="0.19685039370078741" header="0.51181102362204722" footer="0.51181102362204722"/>
  <pageSetup paperSize="9" scale="8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7" zoomScaleNormal="100" zoomScaleSheetLayoutView="100" workbookViewId="0">
      <selection activeCell="K37" sqref="K37"/>
    </sheetView>
  </sheetViews>
  <sheetFormatPr defaultColWidth="9.140625" defaultRowHeight="12.75" x14ac:dyDescent="0.2"/>
  <cols>
    <col min="1" max="1" width="3.42578125" style="4" customWidth="1"/>
    <col min="2" max="2" width="22.42578125" style="4" customWidth="1"/>
    <col min="3" max="3" width="52" style="4" customWidth="1"/>
    <col min="4" max="4" width="9.7109375" style="4" customWidth="1"/>
    <col min="5" max="5" width="12.5703125" style="4" customWidth="1"/>
    <col min="6" max="6" width="7.28515625" style="4" customWidth="1"/>
    <col min="7" max="7" width="7.85546875" style="4" customWidth="1"/>
    <col min="8" max="8" width="11.42578125" style="4" customWidth="1"/>
    <col min="9" max="16384" width="9.140625" style="4"/>
  </cols>
  <sheetData>
    <row r="1" spans="1:8" x14ac:dyDescent="0.2">
      <c r="A1" s="6" t="s">
        <v>43</v>
      </c>
    </row>
    <row r="3" spans="1:8" x14ac:dyDescent="0.2">
      <c r="A3" s="5" t="s">
        <v>21</v>
      </c>
      <c r="B3" s="5"/>
      <c r="C3" s="5"/>
      <c r="D3" s="5"/>
      <c r="E3" s="5"/>
      <c r="F3" s="5"/>
      <c r="G3" s="5"/>
      <c r="H3" s="5"/>
    </row>
    <row r="4" spans="1:8" x14ac:dyDescent="0.2">
      <c r="A4" s="5" t="s">
        <v>78</v>
      </c>
      <c r="B4" s="5"/>
      <c r="C4" s="5"/>
      <c r="D4" s="5"/>
      <c r="E4" s="5"/>
      <c r="F4" s="5"/>
      <c r="G4" s="5"/>
      <c r="H4" s="5"/>
    </row>
    <row r="6" spans="1:8" ht="12.75" customHeight="1" x14ac:dyDescent="0.2">
      <c r="A6" s="257" t="s">
        <v>0</v>
      </c>
      <c r="B6" s="259" t="s">
        <v>1</v>
      </c>
      <c r="C6" s="261" t="s">
        <v>77</v>
      </c>
      <c r="D6" s="263" t="s">
        <v>2</v>
      </c>
      <c r="E6" s="14" t="s">
        <v>39</v>
      </c>
      <c r="F6" s="330" t="s">
        <v>33</v>
      </c>
      <c r="G6" s="331"/>
      <c r="H6" s="271" t="s">
        <v>23</v>
      </c>
    </row>
    <row r="7" spans="1:8" x14ac:dyDescent="0.2">
      <c r="A7" s="258"/>
      <c r="B7" s="260"/>
      <c r="C7" s="262"/>
      <c r="D7" s="264"/>
      <c r="E7" s="35" t="s">
        <v>19</v>
      </c>
      <c r="F7" s="33" t="s">
        <v>19</v>
      </c>
      <c r="G7" s="2" t="s">
        <v>20</v>
      </c>
      <c r="H7" s="272"/>
    </row>
    <row r="8" spans="1:8" x14ac:dyDescent="0.2">
      <c r="A8" s="54">
        <v>1</v>
      </c>
      <c r="B8" s="265" t="s">
        <v>4</v>
      </c>
      <c r="C8" s="54" t="s">
        <v>61</v>
      </c>
      <c r="D8" s="47" t="s">
        <v>5</v>
      </c>
      <c r="E8" s="327">
        <v>15</v>
      </c>
      <c r="F8" s="47"/>
      <c r="G8" s="47"/>
      <c r="H8" s="47"/>
    </row>
    <row r="9" spans="1:8" x14ac:dyDescent="0.2">
      <c r="A9" s="54">
        <v>2</v>
      </c>
      <c r="B9" s="266"/>
      <c r="C9" s="54" t="s">
        <v>76</v>
      </c>
      <c r="D9" s="47" t="s">
        <v>6</v>
      </c>
      <c r="E9" s="328"/>
      <c r="F9" s="47">
        <v>2</v>
      </c>
      <c r="G9" s="47"/>
      <c r="H9" s="47"/>
    </row>
    <row r="10" spans="1:8" x14ac:dyDescent="0.2">
      <c r="A10" s="54">
        <v>3</v>
      </c>
      <c r="B10" s="266"/>
      <c r="C10" s="54" t="s">
        <v>46</v>
      </c>
      <c r="D10" s="47" t="s">
        <v>13</v>
      </c>
      <c r="E10" s="328"/>
      <c r="F10" s="47"/>
      <c r="G10" s="47"/>
      <c r="H10" s="47"/>
    </row>
    <row r="11" spans="1:8" x14ac:dyDescent="0.2">
      <c r="A11" s="54">
        <v>4</v>
      </c>
      <c r="B11" s="266"/>
      <c r="C11" s="54" t="s">
        <v>47</v>
      </c>
      <c r="D11" s="47" t="s">
        <v>7</v>
      </c>
      <c r="E11" s="328"/>
      <c r="F11" s="47"/>
      <c r="G11" s="47"/>
      <c r="H11" s="47"/>
    </row>
    <row r="12" spans="1:8" x14ac:dyDescent="0.2">
      <c r="A12" s="54">
        <v>5</v>
      </c>
      <c r="B12" s="266"/>
      <c r="C12" s="54" t="s">
        <v>48</v>
      </c>
      <c r="D12" s="47" t="s">
        <v>8</v>
      </c>
      <c r="E12" s="328"/>
      <c r="F12" s="47"/>
      <c r="G12" s="47"/>
      <c r="H12" s="47"/>
    </row>
    <row r="13" spans="1:8" x14ac:dyDescent="0.2">
      <c r="A13" s="54">
        <v>6</v>
      </c>
      <c r="B13" s="266"/>
      <c r="C13" s="54" t="s">
        <v>49</v>
      </c>
      <c r="D13" s="47" t="s">
        <v>9</v>
      </c>
      <c r="E13" s="328"/>
      <c r="F13" s="47"/>
      <c r="G13" s="47"/>
      <c r="H13" s="47"/>
    </row>
    <row r="14" spans="1:8" x14ac:dyDescent="0.2">
      <c r="A14" s="54">
        <v>7</v>
      </c>
      <c r="B14" s="266"/>
      <c r="C14" s="54" t="s">
        <v>50</v>
      </c>
      <c r="D14" s="47" t="s">
        <v>10</v>
      </c>
      <c r="E14" s="328"/>
      <c r="F14" s="47"/>
      <c r="G14" s="47"/>
      <c r="H14" s="47"/>
    </row>
    <row r="15" spans="1:8" x14ac:dyDescent="0.2">
      <c r="A15" s="54">
        <v>8</v>
      </c>
      <c r="B15" s="266"/>
      <c r="C15" s="54" t="s">
        <v>51</v>
      </c>
      <c r="D15" s="47" t="s">
        <v>11</v>
      </c>
      <c r="E15" s="328"/>
      <c r="F15" s="47">
        <v>1</v>
      </c>
      <c r="G15" s="47"/>
      <c r="H15" s="47"/>
    </row>
    <row r="16" spans="1:8" x14ac:dyDescent="0.2">
      <c r="A16" s="54">
        <v>9</v>
      </c>
      <c r="B16" s="266"/>
      <c r="C16" s="54" t="s">
        <v>52</v>
      </c>
      <c r="D16" s="47" t="s">
        <v>12</v>
      </c>
      <c r="E16" s="328"/>
      <c r="F16" s="47">
        <v>1</v>
      </c>
      <c r="G16" s="47"/>
      <c r="H16" s="47"/>
    </row>
    <row r="17" spans="1:8" x14ac:dyDescent="0.2">
      <c r="A17" s="54"/>
      <c r="B17" s="267"/>
      <c r="C17" s="54"/>
      <c r="D17" s="47"/>
      <c r="E17" s="328"/>
      <c r="F17" s="47"/>
      <c r="G17" s="47"/>
      <c r="H17" s="47"/>
    </row>
    <row r="18" spans="1:8" x14ac:dyDescent="0.2">
      <c r="A18" s="72">
        <v>11</v>
      </c>
      <c r="B18" s="271" t="s">
        <v>14</v>
      </c>
      <c r="C18" s="43" t="s">
        <v>64</v>
      </c>
      <c r="D18" s="104" t="s">
        <v>18</v>
      </c>
      <c r="E18" s="328"/>
      <c r="F18" s="104"/>
      <c r="G18" s="104"/>
      <c r="H18" s="104"/>
    </row>
    <row r="19" spans="1:8" x14ac:dyDescent="0.2">
      <c r="A19" s="72">
        <v>12</v>
      </c>
      <c r="B19" s="316"/>
      <c r="C19" s="43" t="s">
        <v>65</v>
      </c>
      <c r="D19" s="104" t="s">
        <v>18</v>
      </c>
      <c r="E19" s="328"/>
      <c r="F19" s="104"/>
      <c r="G19" s="104"/>
      <c r="H19" s="104"/>
    </row>
    <row r="20" spans="1:8" x14ac:dyDescent="0.2">
      <c r="A20" s="72">
        <v>13</v>
      </c>
      <c r="B20" s="316"/>
      <c r="C20" s="43" t="s">
        <v>66</v>
      </c>
      <c r="D20" s="104"/>
      <c r="E20" s="328"/>
      <c r="F20" s="104"/>
      <c r="G20" s="104"/>
      <c r="H20" s="104"/>
    </row>
    <row r="21" spans="1:8" x14ac:dyDescent="0.2">
      <c r="A21" s="72">
        <v>14</v>
      </c>
      <c r="B21" s="316"/>
      <c r="C21" s="43" t="s">
        <v>67</v>
      </c>
      <c r="D21" s="104"/>
      <c r="E21" s="328"/>
      <c r="F21" s="104"/>
      <c r="G21" s="104"/>
      <c r="H21" s="104"/>
    </row>
    <row r="22" spans="1:8" x14ac:dyDescent="0.2">
      <c r="A22" s="72">
        <v>15</v>
      </c>
      <c r="B22" s="316"/>
      <c r="C22" s="43" t="s">
        <v>68</v>
      </c>
      <c r="D22" s="104"/>
      <c r="E22" s="328"/>
      <c r="F22" s="104"/>
      <c r="G22" s="104"/>
      <c r="H22" s="104"/>
    </row>
    <row r="23" spans="1:8" x14ac:dyDescent="0.2">
      <c r="A23" s="72">
        <v>16</v>
      </c>
      <c r="B23" s="316"/>
      <c r="C23" s="43" t="s">
        <v>69</v>
      </c>
      <c r="D23" s="104"/>
      <c r="E23" s="328"/>
      <c r="F23" s="104"/>
      <c r="G23" s="104"/>
      <c r="H23" s="104"/>
    </row>
    <row r="24" spans="1:8" x14ac:dyDescent="0.2">
      <c r="A24" s="72">
        <v>17</v>
      </c>
      <c r="B24" s="316"/>
      <c r="C24" s="43" t="s">
        <v>70</v>
      </c>
      <c r="D24" s="104"/>
      <c r="E24" s="328"/>
      <c r="F24" s="104">
        <v>1</v>
      </c>
      <c r="G24" s="104"/>
      <c r="H24" s="104"/>
    </row>
    <row r="25" spans="1:8" x14ac:dyDescent="0.2">
      <c r="A25" s="72"/>
      <c r="B25" s="272"/>
      <c r="C25" s="72"/>
      <c r="D25" s="104"/>
      <c r="E25" s="328"/>
      <c r="F25" s="104"/>
      <c r="G25" s="104"/>
      <c r="H25" s="104"/>
    </row>
    <row r="26" spans="1:8" x14ac:dyDescent="0.2">
      <c r="A26" s="106">
        <v>19</v>
      </c>
      <c r="B26" s="320" t="s">
        <v>15</v>
      </c>
      <c r="C26" s="44" t="s">
        <v>71</v>
      </c>
      <c r="D26" s="107" t="s">
        <v>5</v>
      </c>
      <c r="E26" s="328"/>
      <c r="F26" s="107">
        <v>2</v>
      </c>
      <c r="G26" s="107"/>
      <c r="H26" s="107"/>
    </row>
    <row r="27" spans="1:8" x14ac:dyDescent="0.2">
      <c r="A27" s="106">
        <v>20</v>
      </c>
      <c r="B27" s="321"/>
      <c r="C27" s="44" t="s">
        <v>72</v>
      </c>
      <c r="D27" s="107" t="s">
        <v>5</v>
      </c>
      <c r="E27" s="328"/>
      <c r="F27" s="107"/>
      <c r="G27" s="107"/>
      <c r="H27" s="107"/>
    </row>
    <row r="28" spans="1:8" x14ac:dyDescent="0.2">
      <c r="A28" s="106">
        <v>21</v>
      </c>
      <c r="B28" s="321"/>
      <c r="C28" s="44" t="s">
        <v>73</v>
      </c>
      <c r="D28" s="107" t="s">
        <v>6</v>
      </c>
      <c r="E28" s="328"/>
      <c r="F28" s="107">
        <v>2</v>
      </c>
      <c r="G28" s="107"/>
      <c r="H28" s="107"/>
    </row>
    <row r="29" spans="1:8" x14ac:dyDescent="0.2">
      <c r="A29" s="106">
        <v>22</v>
      </c>
      <c r="B29" s="321"/>
      <c r="C29" s="44" t="s">
        <v>53</v>
      </c>
      <c r="D29" s="107" t="s">
        <v>13</v>
      </c>
      <c r="E29" s="328"/>
      <c r="F29" s="107"/>
      <c r="G29" s="107"/>
      <c r="H29" s="107"/>
    </row>
    <row r="30" spans="1:8" x14ac:dyDescent="0.2">
      <c r="A30" s="106"/>
      <c r="B30" s="322"/>
      <c r="C30" s="106"/>
      <c r="D30" s="107"/>
      <c r="E30" s="328"/>
      <c r="F30" s="107"/>
      <c r="G30" s="107"/>
      <c r="H30" s="107"/>
    </row>
    <row r="31" spans="1:8" x14ac:dyDescent="0.2">
      <c r="A31" s="72">
        <v>24</v>
      </c>
      <c r="B31" s="271" t="s">
        <v>16</v>
      </c>
      <c r="C31" s="64" t="s">
        <v>54</v>
      </c>
      <c r="D31" s="104" t="s">
        <v>18</v>
      </c>
      <c r="E31" s="328"/>
      <c r="F31" s="104"/>
      <c r="G31" s="104"/>
      <c r="H31" s="104"/>
    </row>
    <row r="32" spans="1:8" x14ac:dyDescent="0.2">
      <c r="A32" s="72">
        <v>25</v>
      </c>
      <c r="B32" s="316"/>
      <c r="C32" s="64" t="s">
        <v>55</v>
      </c>
      <c r="D32" s="104" t="s">
        <v>18</v>
      </c>
      <c r="E32" s="328"/>
      <c r="F32" s="104"/>
      <c r="G32" s="104"/>
      <c r="H32" s="104"/>
    </row>
    <row r="33" spans="1:8" x14ac:dyDescent="0.2">
      <c r="A33" s="72">
        <v>26</v>
      </c>
      <c r="B33" s="316"/>
      <c r="C33" s="64" t="s">
        <v>56</v>
      </c>
      <c r="D33" s="104" t="s">
        <v>18</v>
      </c>
      <c r="E33" s="328"/>
      <c r="F33" s="104"/>
      <c r="G33" s="104"/>
      <c r="H33" s="104"/>
    </row>
    <row r="34" spans="1:8" x14ac:dyDescent="0.2">
      <c r="A34" s="72">
        <v>27</v>
      </c>
      <c r="B34" s="316"/>
      <c r="C34" s="64" t="s">
        <v>75</v>
      </c>
      <c r="D34" s="104" t="s">
        <v>18</v>
      </c>
      <c r="E34" s="328"/>
      <c r="F34" s="104">
        <v>1</v>
      </c>
      <c r="G34" s="104"/>
      <c r="H34" s="104"/>
    </row>
    <row r="35" spans="1:8" x14ac:dyDescent="0.2">
      <c r="A35" s="72"/>
      <c r="B35" s="272"/>
      <c r="C35" s="72"/>
      <c r="D35" s="104"/>
      <c r="E35" s="328"/>
      <c r="F35" s="104"/>
      <c r="G35" s="104"/>
      <c r="H35" s="104"/>
    </row>
    <row r="36" spans="1:8" x14ac:dyDescent="0.2">
      <c r="A36" s="108">
        <v>29</v>
      </c>
      <c r="B36" s="317" t="s">
        <v>17</v>
      </c>
      <c r="C36" s="77" t="s">
        <v>57</v>
      </c>
      <c r="D36" s="109" t="s">
        <v>18</v>
      </c>
      <c r="E36" s="328"/>
      <c r="F36" s="109"/>
      <c r="G36" s="109"/>
      <c r="H36" s="109"/>
    </row>
    <row r="37" spans="1:8" x14ac:dyDescent="0.2">
      <c r="A37" s="108">
        <v>30</v>
      </c>
      <c r="B37" s="318"/>
      <c r="C37" s="77" t="s">
        <v>74</v>
      </c>
      <c r="D37" s="109" t="s">
        <v>18</v>
      </c>
      <c r="E37" s="328"/>
      <c r="F37" s="109">
        <v>1</v>
      </c>
      <c r="G37" s="109"/>
      <c r="H37" s="109"/>
    </row>
    <row r="38" spans="1:8" x14ac:dyDescent="0.2">
      <c r="A38" s="108">
        <v>31</v>
      </c>
      <c r="B38" s="318"/>
      <c r="C38" s="77" t="s">
        <v>59</v>
      </c>
      <c r="D38" s="109" t="s">
        <v>18</v>
      </c>
      <c r="E38" s="328"/>
      <c r="F38" s="109"/>
      <c r="G38" s="109"/>
      <c r="H38" s="109"/>
    </row>
    <row r="39" spans="1:8" ht="13.5" customHeight="1" x14ac:dyDescent="0.2">
      <c r="A39" s="108"/>
      <c r="B39" s="319"/>
      <c r="C39" s="108"/>
      <c r="D39" s="109"/>
      <c r="E39" s="328"/>
      <c r="F39" s="109"/>
      <c r="G39" s="109"/>
      <c r="H39" s="109"/>
    </row>
    <row r="40" spans="1:8" x14ac:dyDescent="0.2">
      <c r="A40" s="110">
        <v>33</v>
      </c>
      <c r="B40" s="105" t="s">
        <v>28</v>
      </c>
      <c r="C40" s="110" t="s">
        <v>63</v>
      </c>
      <c r="D40" s="105" t="s">
        <v>18</v>
      </c>
      <c r="E40" s="328"/>
      <c r="F40" s="105"/>
      <c r="G40" s="105"/>
      <c r="H40" s="105"/>
    </row>
    <row r="41" spans="1:8" ht="15.75" customHeight="1" x14ac:dyDescent="0.2">
      <c r="A41" s="72"/>
      <c r="B41" s="110"/>
      <c r="C41" s="72"/>
      <c r="D41" s="104"/>
      <c r="E41" s="328"/>
      <c r="F41" s="104"/>
      <c r="G41" s="104"/>
      <c r="H41" s="104"/>
    </row>
    <row r="42" spans="1:8" x14ac:dyDescent="0.2">
      <c r="A42" s="111"/>
      <c r="B42" s="111" t="s">
        <v>34</v>
      </c>
      <c r="C42" s="111"/>
      <c r="D42" s="111"/>
      <c r="E42" s="329"/>
      <c r="F42" s="103">
        <v>11</v>
      </c>
      <c r="G42" s="31"/>
      <c r="H42" s="31"/>
    </row>
    <row r="43" spans="1:8" x14ac:dyDescent="0.2">
      <c r="B43" s="27"/>
      <c r="D43" s="36"/>
    </row>
    <row r="44" spans="1:8" x14ac:dyDescent="0.2">
      <c r="B44" s="326" t="s">
        <v>37</v>
      </c>
      <c r="C44" s="326"/>
      <c r="D44" s="326"/>
      <c r="E44" s="326"/>
      <c r="F44" s="326"/>
      <c r="G44" s="326"/>
      <c r="H44" s="326"/>
    </row>
    <row r="45" spans="1:8" x14ac:dyDescent="0.2">
      <c r="B45" s="4" t="s">
        <v>25</v>
      </c>
      <c r="C45" s="28"/>
    </row>
    <row r="46" spans="1:8" x14ac:dyDescent="0.2">
      <c r="B46" s="28" t="s">
        <v>26</v>
      </c>
      <c r="C46" s="28"/>
    </row>
    <row r="47" spans="1:8" x14ac:dyDescent="0.2">
      <c r="B47" s="7" t="s">
        <v>29</v>
      </c>
      <c r="C47" s="6"/>
    </row>
  </sheetData>
  <mergeCells count="13">
    <mergeCell ref="A6:A7"/>
    <mergeCell ref="B6:B7"/>
    <mergeCell ref="C6:C7"/>
    <mergeCell ref="D6:D7"/>
    <mergeCell ref="B44:H44"/>
    <mergeCell ref="E8:E42"/>
    <mergeCell ref="H6:H7"/>
    <mergeCell ref="F6:G6"/>
    <mergeCell ref="B8:B17"/>
    <mergeCell ref="B18:B25"/>
    <mergeCell ref="B26:B30"/>
    <mergeCell ref="B31:B35"/>
    <mergeCell ref="B36:B39"/>
  </mergeCells>
  <phoneticPr fontId="5" type="noConversion"/>
  <pageMargins left="0.19685039370078741" right="0.19685039370078741" top="0.39370078740157483" bottom="0.19685039370078741" header="0.51181102362204722" footer="0.51181102362204722"/>
  <pageSetup paperSize="9" scale="92" orientation="landscape" verticalDpi="4" r:id="rId1"/>
  <headerFooter alignWithMargins="0"/>
  <rowBreaks count="1" manualBreakCount="1">
    <brk id="4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ID</vt:lpstr>
      <vt:lpstr>Taxă</vt:lpstr>
      <vt:lpstr>Buget</vt:lpstr>
      <vt:lpstr>Total</vt:lpstr>
      <vt:lpstr>situatie centralizata</vt:lpstr>
      <vt:lpstr>MD.</vt:lpstr>
      <vt:lpstr>RR.</vt:lpstr>
      <vt:lpstr>Buget!Print_Area</vt:lpstr>
      <vt:lpstr>ID!Print_Area</vt:lpstr>
      <vt:lpstr>MD.!Print_Area</vt:lpstr>
      <vt:lpstr>RR.!Print_Area</vt:lpstr>
      <vt:lpstr>MD.!Print_Titles</vt:lpstr>
      <vt:lpstr>RR.!Print_Titles</vt:lpstr>
      <vt:lpstr>'situatie centralizata'!Print_Titles</vt:lpstr>
    </vt:vector>
  </TitlesOfParts>
  <Company>Universitatea din Bacau - Rectorat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Adrian-Laurenţiu APĂVĂLOAIEI</cp:lastModifiedBy>
  <cp:lastPrinted>2024-07-30T11:43:43Z</cp:lastPrinted>
  <dcterms:created xsi:type="dcterms:W3CDTF">2008-07-14T12:40:40Z</dcterms:created>
  <dcterms:modified xsi:type="dcterms:W3CDTF">2024-07-30T11:43:48Z</dcterms:modified>
</cp:coreProperties>
</file>