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170" windowHeight="3975" activeTab="0"/>
  </bookViews>
  <sheets>
    <sheet name="plan produse" sheetId="1" r:id="rId1"/>
    <sheet name="plan servicii" sheetId="2" r:id="rId2"/>
    <sheet name="plan lucrari" sheetId="3" r:id="rId3"/>
    <sheet name="plan prod. art. 19" sheetId="4" r:id="rId4"/>
    <sheet name="plan servicii extins" sheetId="5" r:id="rId5"/>
    <sheet name="plan lucrari extin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<sst xmlns="http://schemas.openxmlformats.org/spreadsheetml/2006/main" count="2369" uniqueCount="1349">
  <si>
    <t>Denumire cod CPV</t>
  </si>
  <si>
    <t>Categorii</t>
  </si>
  <si>
    <t>Cod C.P.V.</t>
  </si>
  <si>
    <t>Cantitate</t>
  </si>
  <si>
    <t>U.M</t>
  </si>
  <si>
    <t>Data estimata pentru finalizarea procedurii</t>
  </si>
  <si>
    <t>Grupe</t>
  </si>
  <si>
    <t>Denumire produse</t>
  </si>
  <si>
    <t>Valoare totala estimata fara TVA (lei)</t>
  </si>
  <si>
    <t>Data estimata pentru începere a procedurii</t>
  </si>
  <si>
    <t xml:space="preserve">                        ANEXA NR. 1 - PRODUSE</t>
  </si>
  <si>
    <t>Poz in plan</t>
  </si>
  <si>
    <t>Procedura aplicata</t>
  </si>
  <si>
    <t>Pers responsabila de procedura</t>
  </si>
  <si>
    <t>COMPARTIMENT</t>
  </si>
  <si>
    <t>Grand Total</t>
  </si>
  <si>
    <t>15110000-2</t>
  </si>
  <si>
    <t>Carne</t>
  </si>
  <si>
    <t>Carne de pui, porc si vita</t>
  </si>
  <si>
    <t>C.O.</t>
  </si>
  <si>
    <t>Rusei Dan</t>
  </si>
  <si>
    <t>PROF.UNIV.DR.ING.DR.H.C. VALENTIN NEDEFF</t>
  </si>
  <si>
    <t xml:space="preserve">             APROBAT</t>
  </si>
  <si>
    <t xml:space="preserve">              RECTOR</t>
  </si>
  <si>
    <t>01.01.2016</t>
  </si>
  <si>
    <t>31.12.2016</t>
  </si>
  <si>
    <t xml:space="preserve">                         PLAN ANUAL DE  ACHIITII PENTRU ANUL 2016</t>
  </si>
  <si>
    <t xml:space="preserve">                        ANEXA NR. 2 - SERVICII</t>
  </si>
  <si>
    <t>-</t>
  </si>
  <si>
    <t xml:space="preserve">                        ANEXA NR. 3 - LUCRARI</t>
  </si>
  <si>
    <t xml:space="preserve">            Aprobat </t>
  </si>
  <si>
    <t xml:space="preserve">              Rector </t>
  </si>
  <si>
    <t xml:space="preserve"> Prof.univ.dr.ing.Dr.h.c. Valentin NEDEFF                    </t>
  </si>
  <si>
    <t xml:space="preserve">                                    PLAN ANUAL DE  ACHIITII PENTRU ANUL 2016</t>
  </si>
  <si>
    <t xml:space="preserve">                                  ANEXA NR. 2</t>
  </si>
  <si>
    <t xml:space="preserve">        VARIANTA EXTINSA CARE INCLUDE SI ACHIZITII DIRECTE</t>
  </si>
  <si>
    <t xml:space="preserve">Nr. crt. </t>
  </si>
  <si>
    <t>grupe</t>
  </si>
  <si>
    <t>Denumire Cod CPV</t>
  </si>
  <si>
    <t>categorii</t>
  </si>
  <si>
    <t>Cod C.P.V</t>
  </si>
  <si>
    <t>Produse / Servicii / Lucrari – caracteristici</t>
  </si>
  <si>
    <t>cant</t>
  </si>
  <si>
    <t>Valoare totala estimata fara TVA(lei)</t>
  </si>
  <si>
    <t>Compartiment/Facultati</t>
  </si>
  <si>
    <t>Valoare estimata fara TVA Euro</t>
  </si>
  <si>
    <t>Proc aplic</t>
  </si>
  <si>
    <t>Pers responsabila de proced</t>
  </si>
  <si>
    <t>Servicii de reparare a automobilelor</t>
  </si>
  <si>
    <t xml:space="preserve">50112100-4 </t>
  </si>
  <si>
    <t>buc</t>
  </si>
  <si>
    <t>C.D.</t>
  </si>
  <si>
    <t xml:space="preserve">RUSEI DAN </t>
  </si>
  <si>
    <t>Repararea si intretinerea masinilor de birou</t>
  </si>
  <si>
    <t>50310000-1</t>
  </si>
  <si>
    <t>Servicii de reparare si intretinere a masinilor de birou</t>
  </si>
  <si>
    <t>Servicii de reparare si de intretinere a echipamentului video</t>
  </si>
  <si>
    <t>50343000-1</t>
  </si>
  <si>
    <t>Servicii specializate de service post garantie pentru mentinerea in stare de functionare a sistemelor antiefractie</t>
  </si>
  <si>
    <t>Servicii de reparare si de întretinere a aparatelor de masurare</t>
  </si>
  <si>
    <t xml:space="preserve">50411000-9 </t>
  </si>
  <si>
    <t>Servicii de reparare si de întretinere a aparatelor de masurare (apa, curent, gaz)</t>
  </si>
  <si>
    <t xml:space="preserve">C.D. </t>
  </si>
  <si>
    <t>Servicii de reparare si de întretinere a tahometrelor</t>
  </si>
  <si>
    <t xml:space="preserve">50411400-3 </t>
  </si>
  <si>
    <t>Servicii de reparare si de întretinere a echipamentului de stingere a incendiilor</t>
  </si>
  <si>
    <t xml:space="preserve">50413200-5 </t>
  </si>
  <si>
    <t>Servicii de reparare si de intretinere a incalzirii centralei</t>
  </si>
  <si>
    <t>50720000-8</t>
  </si>
  <si>
    <t>Servicii de intretinere a centralelor termice din cadrul Univerisitatii "Vasile Alecsandri" din Bacau</t>
  </si>
  <si>
    <t>Servicii de reparare si de intretinere a grupurilor de refrigerare</t>
  </si>
  <si>
    <t>50730000-1</t>
  </si>
  <si>
    <t>servicii de verificare a instalatiilor de a.c</t>
  </si>
  <si>
    <t xml:space="preserve">Servicii de intretinere a ascensoarelor </t>
  </si>
  <si>
    <t>50750000-7</t>
  </si>
  <si>
    <t>Servicii de restaurant si de servire a mancarii</t>
  </si>
  <si>
    <t>55300000-3</t>
  </si>
  <si>
    <t>mese</t>
  </si>
  <si>
    <t>Servicii de catering</t>
  </si>
  <si>
    <t>55520000-1</t>
  </si>
  <si>
    <t>Transport de pasageri ocazional</t>
  </si>
  <si>
    <t>60140000-1</t>
  </si>
  <si>
    <t>Servicii de transport</t>
  </si>
  <si>
    <t>Servicii de telefonie publica</t>
  </si>
  <si>
    <t xml:space="preserve">64211000-8 </t>
  </si>
  <si>
    <t>luna</t>
  </si>
  <si>
    <t>Servicii de asigurare a autovehiculelor</t>
  </si>
  <si>
    <t>66514110-0</t>
  </si>
  <si>
    <t>Servicii de asigurare de raspundere civila auto</t>
  </si>
  <si>
    <t>66516100-1</t>
  </si>
  <si>
    <t xml:space="preserve">Servicii de asigurare de raspundere civila auto </t>
  </si>
  <si>
    <t>Pregatire de proiecte si proiectare, estimare a costurilor</t>
  </si>
  <si>
    <t>71242000-6</t>
  </si>
  <si>
    <t>Proiectare pentru consolidare camin nr. 3</t>
  </si>
  <si>
    <t xml:space="preserve">Proiect pentru consolidare centrul de practica Vatra Dornei </t>
  </si>
  <si>
    <t>Servicii de expertiza si proiectare in vederea obtinerii autorizarii la cerinta de securitate la incendiu a cantinei din cadrul Universitatii "Vasile Alecsandri" din Bacau</t>
  </si>
  <si>
    <t>Proiect faza DTAC, PTh, Dde, Sc, DL si intocmire documentatii avize conform certificat de urbanism la corpul A</t>
  </si>
  <si>
    <t>Servicii de expertiza si proiectare autorizare la cerinta securitate la incendiu corp H</t>
  </si>
  <si>
    <t>Servicii de proiectare in vederea obtinerii autorizarii la cerinta Ci Cc (securitate la incediu) a bibliotecii din cadrul Universitatii "Vasile Alecsandri" din Bacau</t>
  </si>
  <si>
    <t>Servicii de consultanta in domeniul ingineriei si al constructiilor</t>
  </si>
  <si>
    <t>71310000-4</t>
  </si>
  <si>
    <t>Servicii de consultanta in servicii energetice</t>
  </si>
  <si>
    <t>71314300-5</t>
  </si>
  <si>
    <t>Certificate de performanta energetica pentru imobilele din cadrul Universitatii "Vasile Alecsandri" din Bacau si audit energetic pentru corpul A</t>
  </si>
  <si>
    <t>Servicii de expertiza</t>
  </si>
  <si>
    <t>71319000-7</t>
  </si>
  <si>
    <t>Servicii de expertiza in vederea obtinerii autorizarii la cerinta Ci Cc (securitate la incediu) a biblliotecii din cadrul Universitatii "Vasile Alecsandri" din Bacau</t>
  </si>
  <si>
    <t>Servicii de inspectie tehnica a automobilelor</t>
  </si>
  <si>
    <t xml:space="preserve">71631200-2 </t>
  </si>
  <si>
    <t>Servicii de programare si de consultanta software</t>
  </si>
  <si>
    <t>72200000-7</t>
  </si>
  <si>
    <t>Servicii de mentenanta a licentelor si servicii de asistenta in utilizare pentru sistemul UMS</t>
  </si>
  <si>
    <t>Furnizori de servicii de internet (ISP)</t>
  </si>
  <si>
    <t xml:space="preserve">72411000-4 </t>
  </si>
  <si>
    <t>Internet</t>
  </si>
  <si>
    <t>Servicii de asistenta informatica</t>
  </si>
  <si>
    <t>72610000-9</t>
  </si>
  <si>
    <t>Asistenta informatica program Indeco</t>
  </si>
  <si>
    <t>Servicii de prevenire a incendiilor</t>
  </si>
  <si>
    <t xml:space="preserve">75251110-4 </t>
  </si>
  <si>
    <t xml:space="preserve">Servicii specializate de service post garantie pentru mentinerea in stare de functionare a sistemului de semnalizare, alarmare si alertare in caz de incediu </t>
  </si>
  <si>
    <t>Servicii de auditare financiara</t>
  </si>
  <si>
    <t>79212100-4</t>
  </si>
  <si>
    <t>Servicii de publicitate</t>
  </si>
  <si>
    <t>79341000-6</t>
  </si>
  <si>
    <t>Servicii publicitate</t>
  </si>
  <si>
    <t>Servicii de traducere</t>
  </si>
  <si>
    <t>79530000-8</t>
  </si>
  <si>
    <t>Servicii de monitorizare a sistemelor de alarma</t>
  </si>
  <si>
    <t>79711000-1</t>
  </si>
  <si>
    <t>Servicii de paza</t>
  </si>
  <si>
    <t>79713000-5</t>
  </si>
  <si>
    <t>Servicii de paza 24h din 24h</t>
  </si>
  <si>
    <t xml:space="preserve">Servicii de medicina muncii </t>
  </si>
  <si>
    <t>85147000-1</t>
  </si>
  <si>
    <t>Servicii de curăţare a canalelor de ape reziduale</t>
  </si>
  <si>
    <t>90470000-2</t>
  </si>
  <si>
    <t>Curatare,desfundare canalizari de ape reziduale</t>
  </si>
  <si>
    <t>Servicii de eliminare a deseurilor toxice, cu exceptia deseurilor radioactive si a solurilor contaminate</t>
  </si>
  <si>
    <t>90523000-9</t>
  </si>
  <si>
    <t xml:space="preserve">servicii privind deseurile radioactive </t>
  </si>
  <si>
    <t>kg</t>
  </si>
  <si>
    <t>Rectorat</t>
  </si>
  <si>
    <t>Servicii de deszăpezire</t>
  </si>
  <si>
    <t>90620000-9</t>
  </si>
  <si>
    <t>Servicii de curatenie</t>
  </si>
  <si>
    <t>90910000-9</t>
  </si>
  <si>
    <t>Servicii de curatenie fara materiale de curatenie si materiale consumabile la corpul D, la corpul A si la Biblioteca Universitatii "vasile Alecsandri" din Bacau</t>
  </si>
  <si>
    <t>Servicii de curatare a cuptoarelor si a semineelor</t>
  </si>
  <si>
    <t xml:space="preserve">90915000-4 </t>
  </si>
  <si>
    <t>Servicii de curatare a cosurilor de evacuare</t>
  </si>
  <si>
    <t>Servicii de dezinfectie si de dezinsectie</t>
  </si>
  <si>
    <t xml:space="preserve">90921000-9 </t>
  </si>
  <si>
    <t>Dezinfectie, dezinsectie, deratizare</t>
  </si>
  <si>
    <t>Serviciul Social</t>
  </si>
  <si>
    <t>Servicii de cazare</t>
  </si>
  <si>
    <t>98341000-5</t>
  </si>
  <si>
    <t>nopti</t>
  </si>
  <si>
    <t xml:space="preserve">Avizat </t>
  </si>
  <si>
    <t xml:space="preserve">          Director General Administrativ </t>
  </si>
  <si>
    <t>Intocmit</t>
  </si>
  <si>
    <t xml:space="preserve">                   Ing. Ciprian Druga </t>
  </si>
  <si>
    <t xml:space="preserve">Sef Serviciul Achizitii Publice </t>
  </si>
  <si>
    <t xml:space="preserve">         Ec. Rusei Dan </t>
  </si>
  <si>
    <t>Ec. Dan Rusei</t>
  </si>
  <si>
    <t xml:space="preserve">                     Contabil Sef</t>
  </si>
  <si>
    <t xml:space="preserve">                               Ec. Cristina Bordianu </t>
  </si>
  <si>
    <t>Nr. crt.</t>
  </si>
  <si>
    <t xml:space="preserve"> Lucrari de înlocuire a conductelor</t>
  </si>
  <si>
    <t>45231113-0</t>
  </si>
  <si>
    <t xml:space="preserve">Lucrari de utilitati </t>
  </si>
  <si>
    <t>Lucrari de fundatie</t>
  </si>
  <si>
    <t xml:space="preserve">45262210-6 </t>
  </si>
  <si>
    <t>Consolidare centrul de practica Vatra Dornei</t>
  </si>
  <si>
    <t>buc.</t>
  </si>
  <si>
    <t>Consolidare Cămin nr.3</t>
  </si>
  <si>
    <t>Lucrari de instalatii electrice</t>
  </si>
  <si>
    <t>45310000-3</t>
  </si>
  <si>
    <t>Verificare si masurare prize de pamant</t>
  </si>
  <si>
    <t xml:space="preserve">45310000-3 </t>
  </si>
  <si>
    <t>Procurare si montare corpuri de iluminat cantina</t>
  </si>
  <si>
    <t>Lucrari de instalare de dispozitive de stingere a incendiilor</t>
  </si>
  <si>
    <t xml:space="preserve">45343200-5 </t>
  </si>
  <si>
    <t xml:space="preserve">Retele exterioare de hidranti </t>
  </si>
  <si>
    <t>Lucrari de reparatii generale si de renovare</t>
  </si>
  <si>
    <t>45453000-7</t>
  </si>
  <si>
    <t>Reabilitare Corp B</t>
  </si>
  <si>
    <t xml:space="preserve">Reabilitare Corp A </t>
  </si>
  <si>
    <t>Reabilitare Bibliotecă (autorizare incendiu)</t>
  </si>
  <si>
    <t xml:space="preserve">Reabilitare Cantină </t>
  </si>
  <si>
    <t>Reabilitare centrala termica Spiru Haret nr. 8</t>
  </si>
  <si>
    <t>Reabilitare Corp C</t>
  </si>
  <si>
    <t>Reabilitare Corp H</t>
  </si>
  <si>
    <t>Reabilitare Laborator energii de proces</t>
  </si>
  <si>
    <t>Reabilitare Baza sportiva</t>
  </si>
  <si>
    <t>Reabilitare Laborator energii neconvenţionale</t>
  </si>
  <si>
    <t>Reabilitare Laborator procese chimice biochimice</t>
  </si>
  <si>
    <t>Reparatii capitale campus Spiru Haret nr. 8</t>
  </si>
  <si>
    <t>Reparatii capitale campus Calea Marasesti nr. 157</t>
  </si>
  <si>
    <t xml:space="preserve"> Prof.univ.dr.ing.Dr.h.c. Valentin NEDDEFF                    </t>
  </si>
  <si>
    <t xml:space="preserve">                                  ANEXA NR. 3</t>
  </si>
  <si>
    <t xml:space="preserve">                               Ec. Crsitina Bordianu </t>
  </si>
  <si>
    <t>U.M.</t>
  </si>
  <si>
    <t xml:space="preserve">Valoare totala estimata fara TVA in lei </t>
  </si>
  <si>
    <t>Valoare totala estimata in euro fara TVA</t>
  </si>
  <si>
    <t>Data estimata pentru realizarea achizitiei</t>
  </si>
  <si>
    <t>Seminţe</t>
  </si>
  <si>
    <t xml:space="preserve">03111000-2 </t>
  </si>
  <si>
    <t>Gazon</t>
  </si>
  <si>
    <t>ian-dec 2016</t>
  </si>
  <si>
    <t>Arahide</t>
  </si>
  <si>
    <t>03111200-4</t>
  </si>
  <si>
    <t>ALUNE</t>
  </si>
  <si>
    <t>Seminţe de susan</t>
  </si>
  <si>
    <t>03111500-7</t>
  </si>
  <si>
    <t>SUSAN</t>
  </si>
  <si>
    <t>Condimente neprelucrate</t>
  </si>
  <si>
    <t xml:space="preserve">03132000-5 </t>
  </si>
  <si>
    <t>OREGANO CONDIMENT PLIC</t>
  </si>
  <si>
    <t>Ouă</t>
  </si>
  <si>
    <t xml:space="preserve">03142500-3 </t>
  </si>
  <si>
    <t>OUA</t>
  </si>
  <si>
    <t>Orez</t>
  </si>
  <si>
    <t xml:space="preserve">03211300-6 </t>
  </si>
  <si>
    <t>OREZ</t>
  </si>
  <si>
    <t>Cartofi</t>
  </si>
  <si>
    <t>03212100-1</t>
  </si>
  <si>
    <t>CARTOFI</t>
  </si>
  <si>
    <t>Rădăcinoase</t>
  </si>
  <si>
    <t>03221110-0</t>
  </si>
  <si>
    <t>TELINA RADACINA, PASTARNAC,HREAN</t>
  </si>
  <si>
    <t>Morcovi</t>
  </si>
  <si>
    <t>03221112-4</t>
  </si>
  <si>
    <t>MORCOV</t>
  </si>
  <si>
    <t>Ceapă</t>
  </si>
  <si>
    <t>03221113-1</t>
  </si>
  <si>
    <t>CEAPA</t>
  </si>
  <si>
    <t>Fasole</t>
  </si>
  <si>
    <t>03221210-1</t>
  </si>
  <si>
    <t>FASOLE</t>
  </si>
  <si>
    <t>Ardei</t>
  </si>
  <si>
    <t>03221230-7</t>
  </si>
  <si>
    <t>ARDEI GRASI, ARDEI IUTI, GOGOSARI</t>
  </si>
  <si>
    <t>Tomate</t>
  </si>
  <si>
    <t>03221240-0</t>
  </si>
  <si>
    <t>ROSII</t>
  </si>
  <si>
    <t>Castraveţi</t>
  </si>
  <si>
    <t>03221270-9</t>
  </si>
  <si>
    <t>CASTRAVETI</t>
  </si>
  <si>
    <t>Legume pentru frunze</t>
  </si>
  <si>
    <t xml:space="preserve">03221300-9 </t>
  </si>
  <si>
    <t>PATRUNJEL FRUNZE, LEUSTEAN, MARAR, PATRUNJEL FRUNZE</t>
  </si>
  <si>
    <t>Varză</t>
  </si>
  <si>
    <t>03221400-0</t>
  </si>
  <si>
    <t>VARZA</t>
  </si>
  <si>
    <t>Conopidă</t>
  </si>
  <si>
    <t>03221420-6</t>
  </si>
  <si>
    <t>CONOPIDA</t>
  </si>
  <si>
    <t>Fructe şi fructe cu coajă</t>
  </si>
  <si>
    <t>03222000-3</t>
  </si>
  <si>
    <t>FRUCTE</t>
  </si>
  <si>
    <t>Banane</t>
  </si>
  <si>
    <t xml:space="preserve">03222111-4 </t>
  </si>
  <si>
    <t>BANANE</t>
  </si>
  <si>
    <t>Măsline</t>
  </si>
  <si>
    <t>03222400-7</t>
  </si>
  <si>
    <t>MASLINE</t>
  </si>
  <si>
    <t>Cherestea</t>
  </si>
  <si>
    <t>03419000-0</t>
  </si>
  <si>
    <t>Scândură lemn</t>
  </si>
  <si>
    <t>Celuloză</t>
  </si>
  <si>
    <t xml:space="preserve">03460000-2 </t>
  </si>
  <si>
    <t>Celulază</t>
  </si>
  <si>
    <t>gr</t>
  </si>
  <si>
    <t>Benzină</t>
  </si>
  <si>
    <t xml:space="preserve">09132000-3 </t>
  </si>
  <si>
    <t>Bonuri valorice benzină</t>
  </si>
  <si>
    <t>carnet</t>
  </si>
  <si>
    <t>Motorină</t>
  </si>
  <si>
    <t>09134200-9</t>
  </si>
  <si>
    <t>litru</t>
  </si>
  <si>
    <t>Uleiuri lubrifiante şi agenţi lubrifianţi</t>
  </si>
  <si>
    <t xml:space="preserve">09211000-1 </t>
  </si>
  <si>
    <t>Emulsie de răcire TS30PT</t>
  </si>
  <si>
    <t>l</t>
  </si>
  <si>
    <t>Uleiuri pentru angrenaje</t>
  </si>
  <si>
    <t xml:space="preserve">09211400-5 </t>
  </si>
  <si>
    <t>Ulei hidraulic, ULEI MOTOR, ULEI T90</t>
  </si>
  <si>
    <t>Vaselină</t>
  </si>
  <si>
    <t>09221100-5</t>
  </si>
  <si>
    <t>Produse derivate din petrol şi cărbune</t>
  </si>
  <si>
    <t xml:space="preserve">09240000-3 </t>
  </si>
  <si>
    <t>Eter de petrol</t>
  </si>
  <si>
    <t>Instalaţie solară</t>
  </si>
  <si>
    <t>09332000-5</t>
  </si>
  <si>
    <t xml:space="preserve">Sistem de urmarire solara pe doua axe </t>
  </si>
  <si>
    <t>Şmirghel</t>
  </si>
  <si>
    <t>14522300-9</t>
  </si>
  <si>
    <t>Hârtie abrazivă</t>
  </si>
  <si>
    <t>m</t>
  </si>
  <si>
    <t>Aluminiu</t>
  </si>
  <si>
    <t xml:space="preserve">14721000-1 </t>
  </si>
  <si>
    <t xml:space="preserve">Table si Folii aluminiu </t>
  </si>
  <si>
    <t>Titan</t>
  </si>
  <si>
    <t xml:space="preserve">14724000-2 </t>
  </si>
  <si>
    <t>Material titan</t>
  </si>
  <si>
    <t>Magneziu</t>
  </si>
  <si>
    <t xml:space="preserve">14782000-6 </t>
  </si>
  <si>
    <t>Material magneziu</t>
  </si>
  <si>
    <t>Produse abrazive</t>
  </si>
  <si>
    <t>14810000-2</t>
  </si>
  <si>
    <t>Piatra flex</t>
  </si>
  <si>
    <t>Carne de vită</t>
  </si>
  <si>
    <t xml:space="preserve">15111100-0 </t>
  </si>
  <si>
    <t>PULPA VITEL FARA OS</t>
  </si>
  <si>
    <t>Carne de pui</t>
  </si>
  <si>
    <t xml:space="preserve">15112130-6 </t>
  </si>
  <si>
    <t>PULPE PUI si piept de pui</t>
  </si>
  <si>
    <t>Ficat de pasăre</t>
  </si>
  <si>
    <t>15112300-9</t>
  </si>
  <si>
    <t>FICAT DE PUI CONGELAT</t>
  </si>
  <si>
    <t>Carne de porc</t>
  </si>
  <si>
    <t xml:space="preserve">15113000-3 </t>
  </si>
  <si>
    <t>Carne de peşte</t>
  </si>
  <si>
    <t xml:space="preserve">15119600-1 </t>
  </si>
  <si>
    <t>PESTE</t>
  </si>
  <si>
    <t>Salamuri</t>
  </si>
  <si>
    <t xml:space="preserve">15131120-2 </t>
  </si>
  <si>
    <t>SALAM</t>
  </si>
  <si>
    <t>Cârnaţi</t>
  </si>
  <si>
    <t>15131130-5</t>
  </si>
  <si>
    <t>CARNATI</t>
  </si>
  <si>
    <t>Produse pe bază de carne de porc</t>
  </si>
  <si>
    <t xml:space="preserve">15131400-9 </t>
  </si>
  <si>
    <t>CREMWUSTI, MUSCHI FILE,PASTRAMA,COSTITA, CREIER</t>
  </si>
  <si>
    <t>Produse pe bază de carne de vită şi de mânzat</t>
  </si>
  <si>
    <t xml:space="preserve">15131600-1 </t>
  </si>
  <si>
    <t>BURTA</t>
  </si>
  <si>
    <t>Fructe, legume şi produse conexe</t>
  </si>
  <si>
    <t>15300000-1</t>
  </si>
  <si>
    <t>BROCCOLI</t>
  </si>
  <si>
    <t>Cartofi congelaţi</t>
  </si>
  <si>
    <t>15311000-1</t>
  </si>
  <si>
    <t>CARTOFI CONGELATI</t>
  </si>
  <si>
    <t>Sucuri de fructe</t>
  </si>
  <si>
    <t xml:space="preserve">15321000-4 </t>
  </si>
  <si>
    <t>LIPTON, NECTAR,</t>
  </si>
  <si>
    <t>Fasole, mazăre, ardei, tomate şi alte legume</t>
  </si>
  <si>
    <t>15331130-7</t>
  </si>
  <si>
    <t>GOGONELE</t>
  </si>
  <si>
    <t>Legume congelate</t>
  </si>
  <si>
    <t>15331170-9</t>
  </si>
  <si>
    <t>MAZARE, MORCOV,AMESTEC MEXICAN, AMESTEC TARANESC</t>
  </si>
  <si>
    <t>Tomate la cutie</t>
  </si>
  <si>
    <t xml:space="preserve">15331423-8 </t>
  </si>
  <si>
    <t>ROSII DECOJITE IN SUC PROPRIU</t>
  </si>
  <si>
    <t>Sos de tomate</t>
  </si>
  <si>
    <t xml:space="preserve">15331428-3 </t>
  </si>
  <si>
    <t>PASTA TOMATE 800GR</t>
  </si>
  <si>
    <t>Ciuperci la cutie</t>
  </si>
  <si>
    <t>15331430-0</t>
  </si>
  <si>
    <t>CIUPERCI TAIATE 4250ML BORCAN</t>
  </si>
  <si>
    <t>Dulceţuri şi marmelade</t>
  </si>
  <si>
    <t>15332200-6</t>
  </si>
  <si>
    <t>GEM 20G</t>
  </si>
  <si>
    <t>cut</t>
  </si>
  <si>
    <t>Produse vegetale secundare</t>
  </si>
  <si>
    <t>15333000-1</t>
  </si>
  <si>
    <t>PRODUS VEGETAL</t>
  </si>
  <si>
    <t>Ulei pentru gătit</t>
  </si>
  <si>
    <t>15411200-4</t>
  </si>
  <si>
    <t>ULEI 1L</t>
  </si>
  <si>
    <t>L</t>
  </si>
  <si>
    <t>Lapte condensat</t>
  </si>
  <si>
    <t xml:space="preserve">15511600-9 </t>
  </si>
  <si>
    <t>LAPTE PT CAFEA</t>
  </si>
  <si>
    <t>Smântână</t>
  </si>
  <si>
    <t>15512000-0</t>
  </si>
  <si>
    <t>SMANTANA</t>
  </si>
  <si>
    <t>Unt</t>
  </si>
  <si>
    <t>15530000-2</t>
  </si>
  <si>
    <t>UNT</t>
  </si>
  <si>
    <t>Brânzeturi</t>
  </si>
  <si>
    <t>15540000-5</t>
  </si>
  <si>
    <t>BRANZETURI</t>
  </si>
  <si>
    <t>Făină de grâu</t>
  </si>
  <si>
    <t>15612100-2</t>
  </si>
  <si>
    <t>FAINA PAMBAC 000</t>
  </si>
  <si>
    <t>Făină de porumb</t>
  </si>
  <si>
    <t>15612210-6</t>
  </si>
  <si>
    <t>MALAI</t>
  </si>
  <si>
    <t>Preparate pentru prăjituri</t>
  </si>
  <si>
    <t xml:space="preserve">15612410-8 </t>
  </si>
  <si>
    <t>ESENTE</t>
  </si>
  <si>
    <t>Tărâţe</t>
  </si>
  <si>
    <t>15615000-2</t>
  </si>
  <si>
    <t>BORS</t>
  </si>
  <si>
    <t>Pâine</t>
  </si>
  <si>
    <t>15811100-7</t>
  </si>
  <si>
    <t>PAINE</t>
  </si>
  <si>
    <t>Produse de patiserie</t>
  </si>
  <si>
    <t xml:space="preserve">15812100-4 </t>
  </si>
  <si>
    <t>PRODUSE PATISERIE</t>
  </si>
  <si>
    <t>Produse de cofetărie</t>
  </si>
  <si>
    <t>15812200-5</t>
  </si>
  <si>
    <t>PRAJITURI</t>
  </si>
  <si>
    <t>Zahăr</t>
  </si>
  <si>
    <t>15831000-2</t>
  </si>
  <si>
    <t>ZAHAR</t>
  </si>
  <si>
    <t>Miere</t>
  </si>
  <si>
    <t xml:space="preserve">15831600-8 </t>
  </si>
  <si>
    <t>MIERE DE ALBINE 20G</t>
  </si>
  <si>
    <t>Cacao</t>
  </si>
  <si>
    <t>15841000-5</t>
  </si>
  <si>
    <t>CACAO</t>
  </si>
  <si>
    <t>Paste făinoase</t>
  </si>
  <si>
    <t xml:space="preserve">15850000-1 </t>
  </si>
  <si>
    <t>PASTE, TAIETEI</t>
  </si>
  <si>
    <t>BUC</t>
  </si>
  <si>
    <t>Cafea, ceai şi produse conexe</t>
  </si>
  <si>
    <t>15860000-4</t>
  </si>
  <si>
    <t>CAFEA, CEAI</t>
  </si>
  <si>
    <t>Condimente şi mirodenii</t>
  </si>
  <si>
    <t>15870000-7</t>
  </si>
  <si>
    <t>BUSUIOC, CONDIMENTE DIVERSE</t>
  </si>
  <si>
    <t>Oţet;</t>
  </si>
  <si>
    <t xml:space="preserve">15871000-4 </t>
  </si>
  <si>
    <t>OTET DIN VIN 1L</t>
  </si>
  <si>
    <t>Ketchup</t>
  </si>
  <si>
    <t xml:space="preserve">15871230-5 </t>
  </si>
  <si>
    <t>KETCHUP</t>
  </si>
  <si>
    <t>Muştar</t>
  </si>
  <si>
    <t xml:space="preserve">15871250-1 </t>
  </si>
  <si>
    <t xml:space="preserve">MUSTAR </t>
  </si>
  <si>
    <t>Piper</t>
  </si>
  <si>
    <t xml:space="preserve">15872100-2 </t>
  </si>
  <si>
    <t>PIPER MACINAT</t>
  </si>
  <si>
    <t>Plante aromatice</t>
  </si>
  <si>
    <t>15872300-4</t>
  </si>
  <si>
    <t>CIMBRU, USTUROI</t>
  </si>
  <si>
    <t>Sare</t>
  </si>
  <si>
    <t>15872400-5</t>
  </si>
  <si>
    <t>SARE- PUNGA 1 KG</t>
  </si>
  <si>
    <t>Praf de copt</t>
  </si>
  <si>
    <t xml:space="preserve">15899000-6 </t>
  </si>
  <si>
    <t>PRAF DE COPT</t>
  </si>
  <si>
    <t>Apă minerală</t>
  </si>
  <si>
    <t xml:space="preserve">15981000-8 </t>
  </si>
  <si>
    <t>APA MINERALA</t>
  </si>
  <si>
    <t>Băuturi nealcoolice</t>
  </si>
  <si>
    <t>15982000-5</t>
  </si>
  <si>
    <t>SUC</t>
  </si>
  <si>
    <t>Hârtie de filtru</t>
  </si>
  <si>
    <t xml:space="preserve">15994200-4 </t>
  </si>
  <si>
    <t>coala</t>
  </si>
  <si>
    <t>Salopete de lucru</t>
  </si>
  <si>
    <t>18114000-1</t>
  </si>
  <si>
    <t>Salopeta</t>
  </si>
  <si>
    <t>Mănuşi de lucru</t>
  </si>
  <si>
    <t xml:space="preserve">18141000-9 </t>
  </si>
  <si>
    <t xml:space="preserve">Mănuşi </t>
  </si>
  <si>
    <t>Echipamente de protecţie</t>
  </si>
  <si>
    <t>18143000-3</t>
  </si>
  <si>
    <t xml:space="preserve"> Îmbrăcăminte sport</t>
  </si>
  <si>
    <t>18412000-0</t>
  </si>
  <si>
    <t xml:space="preserve">maieuri patru culori </t>
  </si>
  <si>
    <t>Cămăşi de sport</t>
  </si>
  <si>
    <t xml:space="preserve">18412200-2 </t>
  </si>
  <si>
    <t xml:space="preserve">Kimonouri judo     </t>
  </si>
  <si>
    <t>Cizme de cauciuc</t>
  </si>
  <si>
    <t>18812200-6</t>
  </si>
  <si>
    <t xml:space="preserve">Cisme </t>
  </si>
  <si>
    <t>Genţi de mână</t>
  </si>
  <si>
    <t>18939000-0</t>
  </si>
  <si>
    <t>Geanta laptop</t>
  </si>
  <si>
    <t>Produse din plastic</t>
  </si>
  <si>
    <t xml:space="preserve">19520000-7 </t>
  </si>
  <si>
    <t>BIDOANE PLASTIC, RECIPIENTI PLASTIC</t>
  </si>
  <si>
    <t>Saci şi pungi din polietilenă pentru deşeuri</t>
  </si>
  <si>
    <t>19640000-5</t>
  </si>
  <si>
    <t>Saci menaj</t>
  </si>
  <si>
    <t>Polipropilenă</t>
  </si>
  <si>
    <t xml:space="preserve">19732000-6 </t>
  </si>
  <si>
    <t xml:space="preserve">Izopropanol </t>
  </si>
  <si>
    <t>Tuş</t>
  </si>
  <si>
    <t>22612000-3</t>
  </si>
  <si>
    <t xml:space="preserve">Tuş </t>
  </si>
  <si>
    <t>Registre din hârtie sau din carton</t>
  </si>
  <si>
    <t xml:space="preserve">22810000-1 </t>
  </si>
  <si>
    <t>REGISTRE, BONURI CONSUM</t>
  </si>
  <si>
    <t>Post-it</t>
  </si>
  <si>
    <t xml:space="preserve">22816300-6 </t>
  </si>
  <si>
    <t>POST-IT, INDEX ADEZIV,NOTES AUTOADEZIV</t>
  </si>
  <si>
    <t>Agende</t>
  </si>
  <si>
    <t xml:space="preserve">22819000-4 </t>
  </si>
  <si>
    <t>Agenda birou</t>
  </si>
  <si>
    <t>Buc</t>
  </si>
  <si>
    <t>Formulare</t>
  </si>
  <si>
    <t>22820000-4</t>
  </si>
  <si>
    <t>Chestionarul de evaluare</t>
  </si>
  <si>
    <t>Caiete de exerciţii</t>
  </si>
  <si>
    <t>22830000-7</t>
  </si>
  <si>
    <t>Caiet studenţesc matematică</t>
  </si>
  <si>
    <t>Clasoare şi accesorii pentru clasoare</t>
  </si>
  <si>
    <t>22850000-3</t>
  </si>
  <si>
    <t>Clasor pt. carti de vizita FL3001</t>
  </si>
  <si>
    <t>Dosare</t>
  </si>
  <si>
    <t>22852000-7</t>
  </si>
  <si>
    <t>Coperti de dosar</t>
  </si>
  <si>
    <t xml:space="preserve">22852100-8 </t>
  </si>
  <si>
    <t>Coperti din carton</t>
  </si>
  <si>
    <t>Suporturi de dosare</t>
  </si>
  <si>
    <t>22853000-4</t>
  </si>
  <si>
    <t>Suport dosare</t>
  </si>
  <si>
    <t>Hârtie sau carton prelucrate manual</t>
  </si>
  <si>
    <t>22992000-0</t>
  </si>
  <si>
    <t>Cartoane arhivare, CARTON COLORAT</t>
  </si>
  <si>
    <t>Hartie sau carton termosensibile</t>
  </si>
  <si>
    <t xml:space="preserve">22993200-9 </t>
  </si>
  <si>
    <t>Extracte tanante, extracte colorante, tanini şi substanţe colorante</t>
  </si>
  <si>
    <t xml:space="preserve">24220000-2 </t>
  </si>
  <si>
    <t>Solutie Lugol 250 ml</t>
  </si>
  <si>
    <t>Diverse produse chimice anorganice</t>
  </si>
  <si>
    <t xml:space="preserve">24315000-5 </t>
  </si>
  <si>
    <t>Reactivi laborator</t>
  </si>
  <si>
    <t>Apa distilata</t>
  </si>
  <si>
    <t xml:space="preserve">24316000-2 </t>
  </si>
  <si>
    <t xml:space="preserve">Apă fără nuclează ultrapură sterilă </t>
  </si>
  <si>
    <t>ml</t>
  </si>
  <si>
    <t>Etilenglicol</t>
  </si>
  <si>
    <t>24322310-3</t>
  </si>
  <si>
    <t>Fenoli şi derivaţi ai fenolilor</t>
  </si>
  <si>
    <t xml:space="preserve">24322400-1 </t>
  </si>
  <si>
    <t xml:space="preserve">Fenol </t>
  </si>
  <si>
    <t>Alcool etilic</t>
  </si>
  <si>
    <t>24322510-5</t>
  </si>
  <si>
    <t>ALCOOL ETILIC, ALCOOL SANITAR</t>
  </si>
  <si>
    <t>Aldehidă, cetonă, peroxizi organici şi eteri</t>
  </si>
  <si>
    <t xml:space="preserve">24326000-5 </t>
  </si>
  <si>
    <t>ACETONA, FORMOL</t>
  </si>
  <si>
    <t>Dezinfectanţi</t>
  </si>
  <si>
    <t>24455000-8</t>
  </si>
  <si>
    <t>Pastile dezinfectante pisoar</t>
  </si>
  <si>
    <t>Materiale plastice primare</t>
  </si>
  <si>
    <t xml:space="preserve">24500000-9  </t>
  </si>
  <si>
    <t xml:space="preserve">Materiale dispozitive deformare plastica la cald </t>
  </si>
  <si>
    <t>Siliconi primari</t>
  </si>
  <si>
    <t xml:space="preserve">24590000-6 </t>
  </si>
  <si>
    <t>Silicon</t>
  </si>
  <si>
    <t>Adezivi</t>
  </si>
  <si>
    <t>24911200-5</t>
  </si>
  <si>
    <t>ARACET, LIPICI, TERMOCLEI</t>
  </si>
  <si>
    <t>Plăci şi filme fotografice</t>
  </si>
  <si>
    <t xml:space="preserve">24931000-9 </t>
  </si>
  <si>
    <t>Parafilm 100 mm x 38 m</t>
  </si>
  <si>
    <t>Medii de cultură</t>
  </si>
  <si>
    <t>24931250-6</t>
  </si>
  <si>
    <t xml:space="preserve">Tag polimeraza – kit </t>
  </si>
  <si>
    <t>Glicerină</t>
  </si>
  <si>
    <t xml:space="preserve">24964000-9 </t>
  </si>
  <si>
    <t>Enzime</t>
  </si>
  <si>
    <t xml:space="preserve">24965000-6 </t>
  </si>
  <si>
    <t xml:space="preserve">Pectinaza </t>
  </si>
  <si>
    <t>Copiatoare automate</t>
  </si>
  <si>
    <t xml:space="preserve">30121400-7 </t>
  </si>
  <si>
    <t>COPIATOARE,MULTIFUNCTIONALE</t>
  </si>
  <si>
    <t>Piese şi accesorii pentru maşini de birou</t>
  </si>
  <si>
    <t xml:space="preserve">30124000-4 </t>
  </si>
  <si>
    <t>CILINDRU COPIATOARE</t>
  </si>
  <si>
    <t>Cuptoare (fuser)</t>
  </si>
  <si>
    <t>30124100-5</t>
  </si>
  <si>
    <t>Cuptor copiator</t>
  </si>
  <si>
    <t>Cartuşe de toner</t>
  </si>
  <si>
    <t>30125120-8</t>
  </si>
  <si>
    <t>Role pentru maşini de calcul</t>
  </si>
  <si>
    <t xml:space="preserve">30145100-8 </t>
  </si>
  <si>
    <t>Role casa de marcat</t>
  </si>
  <si>
    <t>Carduri magnetice</t>
  </si>
  <si>
    <t>30160000-8</t>
  </si>
  <si>
    <t>CARD BIBLIOTECA, TAG ACCES CAMINE</t>
  </si>
  <si>
    <t>Echipament de arhivare</t>
  </si>
  <si>
    <t xml:space="preserve">30191100-5 </t>
  </si>
  <si>
    <t>APARAT INDOSARIERE, APARAT LAMINARE</t>
  </si>
  <si>
    <t>Clipboarduri</t>
  </si>
  <si>
    <t xml:space="preserve">30191130-4 </t>
  </si>
  <si>
    <t xml:space="preserve">Clipboard </t>
  </si>
  <si>
    <t>Radiere</t>
  </si>
  <si>
    <t>30192100-2</t>
  </si>
  <si>
    <t>Pixuri</t>
  </si>
  <si>
    <t xml:space="preserve">30192121-5 </t>
  </si>
  <si>
    <t>Stilouri cu rezervor</t>
  </si>
  <si>
    <t>30192122-2</t>
  </si>
  <si>
    <t>STILOURI, REZERVE</t>
  </si>
  <si>
    <t>Carioca permanente</t>
  </si>
  <si>
    <t>30192125-3</t>
  </si>
  <si>
    <t>CARIOCA, MARKERE, TEXTMARKERE</t>
  </si>
  <si>
    <t>Creioane</t>
  </si>
  <si>
    <t>30192130-4</t>
  </si>
  <si>
    <t>CREIOANE, CREIOANE MECANICE</t>
  </si>
  <si>
    <t>Mine de rezervă pentru creioane</t>
  </si>
  <si>
    <t>30192132-5</t>
  </si>
  <si>
    <t>REZERVA MINE CREIOANE MECANICE</t>
  </si>
  <si>
    <t>Corectoare</t>
  </si>
  <si>
    <t>30192160-0</t>
  </si>
  <si>
    <t>BANDA CORECTOARE, FLUID CORECTOR</t>
  </si>
  <si>
    <t>Panouri de afişare</t>
  </si>
  <si>
    <t xml:space="preserve">30192170-3 </t>
  </si>
  <si>
    <t>TABLA PLUTA</t>
  </si>
  <si>
    <t>Rulete</t>
  </si>
  <si>
    <t>30192200-3</t>
  </si>
  <si>
    <t>RULETE</t>
  </si>
  <si>
    <t>Folii transparente pentru retroproiectoare</t>
  </si>
  <si>
    <t>30192500-6</t>
  </si>
  <si>
    <t>Foi laminare A4 , 100buc/set</t>
  </si>
  <si>
    <t>set</t>
  </si>
  <si>
    <t xml:space="preserve"> Papetărie</t>
  </si>
  <si>
    <t>30192700-8</t>
  </si>
  <si>
    <t>Etichete autocolante</t>
  </si>
  <si>
    <t>30192800-9</t>
  </si>
  <si>
    <t>ETICHETE AUTOCOLANTE</t>
  </si>
  <si>
    <t>Tăviţe sau organizatoare de birou</t>
  </si>
  <si>
    <t>30193200-0</t>
  </si>
  <si>
    <t xml:space="preserve">Tavite documente </t>
  </si>
  <si>
    <t>Cutie de depozitare a dosarelor</t>
  </si>
  <si>
    <t>30193700-5</t>
  </si>
  <si>
    <t>Cutii dosare</t>
  </si>
  <si>
    <t>Table electronice cu posibilitate de copiere sau accesorii</t>
  </si>
  <si>
    <t>30195200-4</t>
  </si>
  <si>
    <t>Bară interactivă MimioTeach</t>
  </si>
  <si>
    <t>Truse de curăţat tabla de scris sau accesorii</t>
  </si>
  <si>
    <t>30195700-9</t>
  </si>
  <si>
    <t>Trusă curăţat tablă de scris</t>
  </si>
  <si>
    <t>Cârlige sau suporturi de agăţa</t>
  </si>
  <si>
    <t>30195800-0</t>
  </si>
  <si>
    <t>SUPORTURI, SISTEME PRINDERE</t>
  </si>
  <si>
    <t>Accesorii pentru table de scris albe</t>
  </si>
  <si>
    <t>30195911-1</t>
  </si>
  <si>
    <t>ACCESORII TABLE SCRIS</t>
  </si>
  <si>
    <t>Capse</t>
  </si>
  <si>
    <t>30197110-0</t>
  </si>
  <si>
    <t xml:space="preserve">Capse pentru capsator </t>
  </si>
  <si>
    <t>Bibliorafturi</t>
  </si>
  <si>
    <t>30197210-1</t>
  </si>
  <si>
    <t>Agrafe de birou</t>
  </si>
  <si>
    <t>30197220-4</t>
  </si>
  <si>
    <t>AGRAFE BIROU</t>
  </si>
  <si>
    <t>Capsatoare</t>
  </si>
  <si>
    <t>30197320-5</t>
  </si>
  <si>
    <t>CAPSATOR</t>
  </si>
  <si>
    <t>Decapsatoare</t>
  </si>
  <si>
    <t>30197321-2</t>
  </si>
  <si>
    <t>Decapsator</t>
  </si>
  <si>
    <t>Perforatoare</t>
  </si>
  <si>
    <t xml:space="preserve">30197330-8 </t>
  </si>
  <si>
    <t>Perforator</t>
  </si>
  <si>
    <t>Hârtie pentru scris</t>
  </si>
  <si>
    <t xml:space="preserve">30197620-8 </t>
  </si>
  <si>
    <t>Hârtie scris A4 (1000 coli)</t>
  </si>
  <si>
    <t>top</t>
  </si>
  <si>
    <t>Bloc de hârtie pentru flipchart</t>
  </si>
  <si>
    <t xml:space="preserve">30197621-5 </t>
  </si>
  <si>
    <t>Coli Flip-Chart</t>
  </si>
  <si>
    <t>Hârtie xerografică</t>
  </si>
  <si>
    <t>30197644-2</t>
  </si>
  <si>
    <t>HARTIE XEROX</t>
  </si>
  <si>
    <t>Plicuri</t>
  </si>
  <si>
    <t>30199230-1</t>
  </si>
  <si>
    <t>PLIC</t>
  </si>
  <si>
    <t>Hârtie autoadezivă</t>
  </si>
  <si>
    <t xml:space="preserve">30199410-7 </t>
  </si>
  <si>
    <t>Buline Adezive</t>
  </si>
  <si>
    <t>Bibliorafturi, mape de corespondenţă, clasoare şi articole similare</t>
  </si>
  <si>
    <t>30199500-5</t>
  </si>
  <si>
    <t>MAPE CARTON</t>
  </si>
  <si>
    <t>Calendare</t>
  </si>
  <si>
    <t xml:space="preserve">30199792-8 </t>
  </si>
  <si>
    <t>Calendar 2017 de birou</t>
  </si>
  <si>
    <t>Unitate centrală de procesare</t>
  </si>
  <si>
    <t xml:space="preserve">30211000-1 </t>
  </si>
  <si>
    <t>Unitate calculator</t>
  </si>
  <si>
    <t>Computere portabile</t>
  </si>
  <si>
    <t>30213100-6</t>
  </si>
  <si>
    <t>Laptopuri</t>
  </si>
  <si>
    <t>Tablet PC</t>
  </si>
  <si>
    <t>30213200-7</t>
  </si>
  <si>
    <t>Computer de birou</t>
  </si>
  <si>
    <t>30213300-8</t>
  </si>
  <si>
    <t>Sistem de calcul</t>
  </si>
  <si>
    <t>Unităţi centrale de procesare pentru computere personale</t>
  </si>
  <si>
    <t>30213400-9</t>
  </si>
  <si>
    <t>Unitate centrala</t>
  </si>
  <si>
    <t>Ecrane de afişare</t>
  </si>
  <si>
    <t>30231300-0</t>
  </si>
  <si>
    <t xml:space="preserve">Monitor </t>
  </si>
  <si>
    <t>Imprimante laser</t>
  </si>
  <si>
    <t>30232110-8</t>
  </si>
  <si>
    <t>Imprimanta laser</t>
  </si>
  <si>
    <t>Unităţi de memorie</t>
  </si>
  <si>
    <t>30233100-2</t>
  </si>
  <si>
    <t>Stik memorie</t>
  </si>
  <si>
    <t>Compact-discuri (CD-uri)</t>
  </si>
  <si>
    <t xml:space="preserve">30234300-1 </t>
  </si>
  <si>
    <t>CD Blank</t>
  </si>
  <si>
    <t>Discuri digitale polivalente (DVD-uri)</t>
  </si>
  <si>
    <t>30234400-2</t>
  </si>
  <si>
    <t>DVD-uri</t>
  </si>
  <si>
    <t>Suporturi de stocare cu memorie</t>
  </si>
  <si>
    <t>30234500-3</t>
  </si>
  <si>
    <t xml:space="preserve">Hard disc extern </t>
  </si>
  <si>
    <t>Piese pentru computere</t>
  </si>
  <si>
    <t xml:space="preserve">30237100-0 </t>
  </si>
  <si>
    <t>Placi de retea</t>
  </si>
  <si>
    <t xml:space="preserve">30237135-4 </t>
  </si>
  <si>
    <t>Arty Artix-7 FPGA Development Board</t>
  </si>
  <si>
    <t>Truse de curăţat pentru computer</t>
  </si>
  <si>
    <t>30237251-3</t>
  </si>
  <si>
    <t>Suporturi de montare pe perete pentru monitoare</t>
  </si>
  <si>
    <t xml:space="preserve">30237260-9 </t>
  </si>
  <si>
    <t>Suport tavan proiector reglabil</t>
  </si>
  <si>
    <t>Mouse pentru computer</t>
  </si>
  <si>
    <t xml:space="preserve">30237410-6 </t>
  </si>
  <si>
    <t>Mouse</t>
  </si>
  <si>
    <t>Tastaturi pentru computer</t>
  </si>
  <si>
    <t>30237460-1</t>
  </si>
  <si>
    <t>Tastatura</t>
  </si>
  <si>
    <t>Motoare electrice</t>
  </si>
  <si>
    <t>31110000-0</t>
  </si>
  <si>
    <t>Motor</t>
  </si>
  <si>
    <t>Generatoare</t>
  </si>
  <si>
    <t>31120000-3</t>
  </si>
  <si>
    <t>Convertizoare</t>
  </si>
  <si>
    <t xml:space="preserve">31121110-4 </t>
  </si>
  <si>
    <t xml:space="preserve">PV-85 - convertor de sarcina electrica </t>
  </si>
  <si>
    <t>Rezistenţe pentru lămpi sau tuburi cu descărcare</t>
  </si>
  <si>
    <t>31150000-2</t>
  </si>
  <si>
    <t xml:space="preserve">Tub fluoroscent </t>
  </si>
  <si>
    <t>Invertoare</t>
  </si>
  <si>
    <t xml:space="preserve">31155000-7 </t>
  </si>
  <si>
    <t xml:space="preserve">Invertor monofazat Pn = 2 Kw, 24 V.c.c/220 V.c.a  cu modul         NI 9215 ,   ± 10 V, 100/kS/s/Ch </t>
  </si>
  <si>
    <t xml:space="preserve"> Încărcătoare de baterii</t>
  </si>
  <si>
    <t>31158100-9</t>
  </si>
  <si>
    <t>Întrerupătoare</t>
  </si>
  <si>
    <t>31214100-0</t>
  </si>
  <si>
    <t>Întrerupător ceramică</t>
  </si>
  <si>
    <t>Componente de circuite electrice</t>
  </si>
  <si>
    <t xml:space="preserve">31220000-4 </t>
  </si>
  <si>
    <t>Marci tensometrice</t>
  </si>
  <si>
    <t>Fişe şi prize</t>
  </si>
  <si>
    <t>31224100-3</t>
  </si>
  <si>
    <t>Priză dublă ceramică</t>
  </si>
  <si>
    <t>Cabluri de distribuţie a curentului electric</t>
  </si>
  <si>
    <t>31320000-5</t>
  </si>
  <si>
    <t>Prelungitor</t>
  </si>
  <si>
    <t>Baterii alcaline</t>
  </si>
  <si>
    <t xml:space="preserve">31411000-0 </t>
  </si>
  <si>
    <t>Acumulatori electrici</t>
  </si>
  <si>
    <t xml:space="preserve">31430000-9 </t>
  </si>
  <si>
    <t xml:space="preserve">Acumulatori </t>
  </si>
  <si>
    <t>Baterii</t>
  </si>
  <si>
    <t xml:space="preserve">31440000-2 </t>
  </si>
  <si>
    <t>PHANTOM BATTERY</t>
  </si>
  <si>
    <t>Lămpi cu incandescenţă cu halogen</t>
  </si>
  <si>
    <t xml:space="preserve">31512000-8 </t>
  </si>
  <si>
    <t>lampa proiector</t>
  </si>
  <si>
    <t>Lămpi cu neon</t>
  </si>
  <si>
    <t>31519200-9</t>
  </si>
  <si>
    <t>Tub neon</t>
  </si>
  <si>
    <t>Lanterne</t>
  </si>
  <si>
    <t>31527210-1</t>
  </si>
  <si>
    <t>Lanterna</t>
  </si>
  <si>
    <t>Becuri</t>
  </si>
  <si>
    <t>31531000-7</t>
  </si>
  <si>
    <t>Startere pentru lămpi</t>
  </si>
  <si>
    <t>31532500-9</t>
  </si>
  <si>
    <t>Starter 20w ; 40w</t>
  </si>
  <si>
    <t>Echipament electric</t>
  </si>
  <si>
    <t xml:space="preserve">31600000-2 </t>
  </si>
  <si>
    <t>Curentometru RHCM</t>
  </si>
  <si>
    <t>Acceleratoare liniare</t>
  </si>
  <si>
    <t xml:space="preserve">31643100-6 </t>
  </si>
  <si>
    <t xml:space="preserve">VP-40 - Accelerometru monoaxial </t>
  </si>
  <si>
    <t>Pompe electrice</t>
  </si>
  <si>
    <t xml:space="preserve">31681200-5 </t>
  </si>
  <si>
    <t>Surse de alimentare electrică</t>
  </si>
  <si>
    <t>31682530-4</t>
  </si>
  <si>
    <t>Sursa neintreruptibila</t>
  </si>
  <si>
    <t>Electrozi</t>
  </si>
  <si>
    <t xml:space="preserve">31711140-6 </t>
  </si>
  <si>
    <t>Electrozi sudură</t>
  </si>
  <si>
    <t>Sisteme electronice de cronometraj</t>
  </si>
  <si>
    <t>31711300-6</t>
  </si>
  <si>
    <t>cronometru</t>
  </si>
  <si>
    <t>Echipament multimedia</t>
  </si>
  <si>
    <t>32322000-6</t>
  </si>
  <si>
    <t>Media Pointer</t>
  </si>
  <si>
    <t>Camere video</t>
  </si>
  <si>
    <t xml:space="preserve">32333200-8 </t>
  </si>
  <si>
    <t>Cameră video</t>
  </si>
  <si>
    <t>Rutere de retea</t>
  </si>
  <si>
    <t xml:space="preserve">32413100-2 </t>
  </si>
  <si>
    <t>5.8G DOWNLINK</t>
  </si>
  <si>
    <t>Echipament de reţea</t>
  </si>
  <si>
    <t>32420000-3</t>
  </si>
  <si>
    <t>router, switch</t>
  </si>
  <si>
    <t>Aparate electrice de telefonie sau de telegrafie prin fir</t>
  </si>
  <si>
    <t xml:space="preserve">32552000-7 </t>
  </si>
  <si>
    <t>Telefon birou</t>
  </si>
  <si>
    <t>Telefoane fără fir</t>
  </si>
  <si>
    <t xml:space="preserve">32552110-1 </t>
  </si>
  <si>
    <t>Telefon fix fara fir</t>
  </si>
  <si>
    <t>Echipamente medicale</t>
  </si>
  <si>
    <t xml:space="preserve">33100000-1 </t>
  </si>
  <si>
    <t>Microtom semiautomat</t>
  </si>
  <si>
    <t>Termografe</t>
  </si>
  <si>
    <t>33111640-9</t>
  </si>
  <si>
    <t>Termograf</t>
  </si>
  <si>
    <t>Sistem de monitorizare cardiacă</t>
  </si>
  <si>
    <t xml:space="preserve">33123210-3 </t>
  </si>
  <si>
    <t>Sport Tester cu senzori pentru puls si alte functii BN-A400</t>
  </si>
  <si>
    <t>Buc.</t>
  </si>
  <si>
    <t>Tifon medical</t>
  </si>
  <si>
    <t>33141114-2</t>
  </si>
  <si>
    <t>Tifon</t>
  </si>
  <si>
    <t>Ace medicale</t>
  </si>
  <si>
    <t>33141320-9</t>
  </si>
  <si>
    <t>Ace entomologice</t>
  </si>
  <si>
    <t>cutie</t>
  </si>
  <si>
    <t>Accesorii ortopedice</t>
  </si>
  <si>
    <t xml:space="preserve">33141700-7 </t>
  </si>
  <si>
    <t>goniometru</t>
  </si>
  <si>
    <t>Material de testare psihologică</t>
  </si>
  <si>
    <t>33156000-8</t>
  </si>
  <si>
    <t>teste</t>
  </si>
  <si>
    <t>Autoclave</t>
  </si>
  <si>
    <t>33191110-9</t>
  </si>
  <si>
    <t>Mese medicale</t>
  </si>
  <si>
    <t>33192200-4</t>
  </si>
  <si>
    <t>Banchete masaj, vericalizator</t>
  </si>
  <si>
    <t>Eprubete</t>
  </si>
  <si>
    <t>33192500-7</t>
  </si>
  <si>
    <t xml:space="preserve">Eprubete cu dop </t>
  </si>
  <si>
    <t>Monitoare respiratorii</t>
  </si>
  <si>
    <t xml:space="preserve">33195110-7 </t>
  </si>
  <si>
    <t>Spirometru</t>
  </si>
  <si>
    <t>Antiseptice şi dezinfectante</t>
  </si>
  <si>
    <t xml:space="preserve">33631600-8 </t>
  </si>
  <si>
    <t>Perhidrol</t>
  </si>
  <si>
    <t>Produse antiparazitare, insecticide şi insectifuge</t>
  </si>
  <si>
    <t>33691000-0</t>
  </si>
  <si>
    <t>Otrava soareci si sobolani</t>
  </si>
  <si>
    <t>cutii</t>
  </si>
  <si>
    <t>Reactivi pentru analize de sânge</t>
  </si>
  <si>
    <t>33696200-7</t>
  </si>
  <si>
    <t>Bandelete</t>
  </si>
  <si>
    <t>Reactivi de laborator</t>
  </si>
  <si>
    <t xml:space="preserve">33696500-0 </t>
  </si>
  <si>
    <t>mg</t>
  </si>
  <si>
    <t>Culturi microbiologice</t>
  </si>
  <si>
    <t>33698100-0</t>
  </si>
  <si>
    <t>Preparate microscopice</t>
  </si>
  <si>
    <t>Săpun</t>
  </si>
  <si>
    <t>33711900-6</t>
  </si>
  <si>
    <t>Hârtie igienică</t>
  </si>
  <si>
    <t>33761000-2</t>
  </si>
  <si>
    <t>Sticlărie pentru laborator</t>
  </si>
  <si>
    <t>33793000-5</t>
  </si>
  <si>
    <t>Sticlărie de laborator</t>
  </si>
  <si>
    <t>Curele de transmisie din cauciuc</t>
  </si>
  <si>
    <t xml:space="preserve">34312700-4 </t>
  </si>
  <si>
    <t>Sisteme de transmisie curea dintata</t>
  </si>
  <si>
    <t>Cutii de viteze</t>
  </si>
  <si>
    <t xml:space="preserve">34321200-5 </t>
  </si>
  <si>
    <t>Cutie de viteze Nuvinci</t>
  </si>
  <si>
    <t>Bărci pneumatice</t>
  </si>
  <si>
    <t xml:space="preserve">34522500-7 </t>
  </si>
  <si>
    <t>Barca pneumatica COMMANDO C4</t>
  </si>
  <si>
    <t>Ambarcaţiuni cu vâsle</t>
  </si>
  <si>
    <t xml:space="preserve">34522600-8 </t>
  </si>
  <si>
    <t>Vasla ambarcatiune</t>
  </si>
  <si>
    <t>Jaloane de siguranţă</t>
  </si>
  <si>
    <t xml:space="preserve">34928430-1 </t>
  </si>
  <si>
    <t xml:space="preserve">jaloane reglabile </t>
  </si>
  <si>
    <t>Materiale de semnalizare</t>
  </si>
  <si>
    <t xml:space="preserve">34928471-0 </t>
  </si>
  <si>
    <t>Vesta de semnalizare REO26011</t>
  </si>
  <si>
    <t>Pale de elice</t>
  </si>
  <si>
    <t xml:space="preserve">34934000-3 </t>
  </si>
  <si>
    <t>PHANTOM 3( and VISION) PROTECTIE ELICI</t>
  </si>
  <si>
    <t>Echipament de stingere a incendiilor</t>
  </si>
  <si>
    <t>35111000-5</t>
  </si>
  <si>
    <t>Pichet complet de curte</t>
  </si>
  <si>
    <t>Extinctoare</t>
  </si>
  <si>
    <t>35111300-8</t>
  </si>
  <si>
    <t>Stingătoare P6</t>
  </si>
  <si>
    <t>Îmbrăcăminte de protecţie şi de securitate</t>
  </si>
  <si>
    <t>35113400-3</t>
  </si>
  <si>
    <t xml:space="preserve">Halat </t>
  </si>
  <si>
    <t>Senzori</t>
  </si>
  <si>
    <t xml:space="preserve">35125100-7 </t>
  </si>
  <si>
    <t>Traductor</t>
  </si>
  <si>
    <t>Fluier</t>
  </si>
  <si>
    <t>37312500-3</t>
  </si>
  <si>
    <t xml:space="preserve">fluier fox 40 </t>
  </si>
  <si>
    <t>Articole şi echipament de sport</t>
  </si>
  <si>
    <t xml:space="preserve">37400000-2 </t>
  </si>
  <si>
    <t>Aparate de mobilizare</t>
  </si>
  <si>
    <t>Echipament pentru sporturi în aer liber</t>
  </si>
  <si>
    <t xml:space="preserve">37410000-5 </t>
  </si>
  <si>
    <t xml:space="preserve">Banda elastica </t>
  </si>
  <si>
    <t>Articole de pescuit</t>
  </si>
  <si>
    <t xml:space="preserve">37413100-7 </t>
  </si>
  <si>
    <t>Echipament de atletism</t>
  </si>
  <si>
    <t xml:space="preserve">37415000-0 </t>
  </si>
  <si>
    <t xml:space="preserve">gard plastic atletism </t>
  </si>
  <si>
    <t>Echipament de gimnastică</t>
  </si>
  <si>
    <t xml:space="preserve">37420000-8 </t>
  </si>
  <si>
    <t>Covoare pentru gimnastică</t>
  </si>
  <si>
    <t xml:space="preserve">37421000-5 </t>
  </si>
  <si>
    <t>saltea gimnastica</t>
  </si>
  <si>
    <t>Coarde sau inele, sau accesorii de căţărat pentru gimnastică</t>
  </si>
  <si>
    <t xml:space="preserve">37423000-9 </t>
  </si>
  <si>
    <t>Corzi</t>
  </si>
  <si>
    <t>Trambuline de gimnastică</t>
  </si>
  <si>
    <t xml:space="preserve">37425000-3 </t>
  </si>
  <si>
    <t xml:space="preserve">trambulina </t>
  </si>
  <si>
    <t>Echipament de fitness</t>
  </si>
  <si>
    <t xml:space="preserve">37440000-4 </t>
  </si>
  <si>
    <t>extensoare</t>
  </si>
  <si>
    <t>Steppere</t>
  </si>
  <si>
    <t xml:space="preserve">37441200-3 </t>
  </si>
  <si>
    <t xml:space="preserve">Stepper </t>
  </si>
  <si>
    <t>Echipament pentru sporturi în aer liber şi de teren</t>
  </si>
  <si>
    <t xml:space="preserve">37450000-7 </t>
  </si>
  <si>
    <t xml:space="preserve">sac pentru mingi </t>
  </si>
  <si>
    <t>Mingi de fotbal</t>
  </si>
  <si>
    <t xml:space="preserve">37451700-1 </t>
  </si>
  <si>
    <t>Echipament de marcare a terenurilor de fotbal</t>
  </si>
  <si>
    <t xml:space="preserve">37451710-4 </t>
  </si>
  <si>
    <t xml:space="preserve">plase porţi </t>
  </si>
  <si>
    <t>Mingi de handbal</t>
  </si>
  <si>
    <t xml:space="preserve">37451900-3 </t>
  </si>
  <si>
    <t>Mingi handbal</t>
  </si>
  <si>
    <t>Echipament şcolar pentru handbal</t>
  </si>
  <si>
    <t xml:space="preserve">37451920-9 </t>
  </si>
  <si>
    <t>plasa handbal, outdoor handball</t>
  </si>
  <si>
    <t>Volanţi sau fluturaşi de badminton</t>
  </si>
  <si>
    <t xml:space="preserve">37452110-5 </t>
  </si>
  <si>
    <t xml:space="preserve">Fluturasi badminto       </t>
  </si>
  <si>
    <t>Rachete de badminton</t>
  </si>
  <si>
    <t xml:space="preserve">37452120-8 </t>
  </si>
  <si>
    <t xml:space="preserve">Rachete badminton     </t>
  </si>
  <si>
    <t>Mingi de baschet</t>
  </si>
  <si>
    <t xml:space="preserve">37452200-3 </t>
  </si>
  <si>
    <t>Mingi baschet</t>
  </si>
  <si>
    <t>Echipament de tenis</t>
  </si>
  <si>
    <t xml:space="preserve">37452700-8 </t>
  </si>
  <si>
    <t xml:space="preserve">Fileuri tenis de masa     </t>
  </si>
  <si>
    <t>Mingi de volei</t>
  </si>
  <si>
    <t xml:space="preserve">37452900-0 </t>
  </si>
  <si>
    <t xml:space="preserve">mingi volei </t>
  </si>
  <si>
    <t>Mingi de tenis de masă</t>
  </si>
  <si>
    <t xml:space="preserve">37461510-5 </t>
  </si>
  <si>
    <t xml:space="preserve">Mingi tennis de masa   </t>
  </si>
  <si>
    <t>Palete de tenis de masă</t>
  </si>
  <si>
    <t>37461520-8</t>
  </si>
  <si>
    <t xml:space="preserve">Palete tenis de masa   </t>
  </si>
  <si>
    <t>Echipamente de laborator, optice şi de precizie (cu excepţia ochelarilor</t>
  </si>
  <si>
    <t>38000000-5</t>
  </si>
  <si>
    <t>Luxmetru</t>
  </si>
  <si>
    <t>Sonare</t>
  </si>
  <si>
    <t xml:space="preserve">38113000-0 </t>
  </si>
  <si>
    <t>Sonar</t>
  </si>
  <si>
    <t>Barometre</t>
  </si>
  <si>
    <t>38122000-6</t>
  </si>
  <si>
    <t xml:space="preserve">Barometru </t>
  </si>
  <si>
    <t>Aparate de observare la suprafaţă a precipitaţiilor sau a evaporării</t>
  </si>
  <si>
    <t xml:space="preserve">38126100-5 </t>
  </si>
  <si>
    <t>Pluviometru</t>
  </si>
  <si>
    <t>Aparate de observare la suprafaţă a vânturilor</t>
  </si>
  <si>
    <t xml:space="preserve">38126400-8 </t>
  </si>
  <si>
    <t xml:space="preserve">Giruetă </t>
  </si>
  <si>
    <t>Staţii meteorologice</t>
  </si>
  <si>
    <t xml:space="preserve">38127000-1 </t>
  </si>
  <si>
    <t>Stație meteorologică</t>
  </si>
  <si>
    <t>Aparate de telemetrie</t>
  </si>
  <si>
    <t>38291000-1</t>
  </si>
  <si>
    <t>Telemetru cu laser Bosch  GLM 50 Professional</t>
  </si>
  <si>
    <t>Instrumente de hidrografie</t>
  </si>
  <si>
    <t>38292000-8</t>
  </si>
  <si>
    <t>Morișcă hidrometrică</t>
  </si>
  <si>
    <t>Instrumente de măsurare</t>
  </si>
  <si>
    <t xml:space="preserve">38300000-8 </t>
  </si>
  <si>
    <t>Balanţe de precizie</t>
  </si>
  <si>
    <t xml:space="preserve">38310000-1 </t>
  </si>
  <si>
    <t>Balanta de precizie</t>
  </si>
  <si>
    <t>Instrumente de măsurare a mărimilor electrice</t>
  </si>
  <si>
    <t xml:space="preserve">38341300-0 </t>
  </si>
  <si>
    <t xml:space="preserve"> Sisteme de monitorizare a contaminarii</t>
  </si>
  <si>
    <t>38341500-2</t>
  </si>
  <si>
    <t>Sistem Microtox 500</t>
  </si>
  <si>
    <t>Osciloscoape</t>
  </si>
  <si>
    <t>38342000-4</t>
  </si>
  <si>
    <t>Osciloscop</t>
  </si>
  <si>
    <t>Termometre</t>
  </si>
  <si>
    <t>38412000-6</t>
  </si>
  <si>
    <t>Termometru</t>
  </si>
  <si>
    <t>Higrometre</t>
  </si>
  <si>
    <t>38414000-0</t>
  </si>
  <si>
    <t>Higrometru</t>
  </si>
  <si>
    <t>Psihrometre</t>
  </si>
  <si>
    <t>38415000-7</t>
  </si>
  <si>
    <t>Psihrometru</t>
  </si>
  <si>
    <t>pH metre</t>
  </si>
  <si>
    <t>38416000-4</t>
  </si>
  <si>
    <t>pH-metru portabil</t>
  </si>
  <si>
    <t>Manometre</t>
  </si>
  <si>
    <t xml:space="preserve">38425100-1 </t>
  </si>
  <si>
    <t xml:space="preserve">Manometru contacte electrice; o-600 bar; clasa precizie 1            </t>
  </si>
  <si>
    <t>Viscozimetre</t>
  </si>
  <si>
    <t xml:space="preserve">38425200-2 </t>
  </si>
  <si>
    <t>Viscozimetru si accesorii</t>
  </si>
  <si>
    <t>Aparate de detectare şi de analiză</t>
  </si>
  <si>
    <t xml:space="preserve">38430000-8 </t>
  </si>
  <si>
    <t>Detectoare de defecte</t>
  </si>
  <si>
    <t xml:space="preserve">38431300-8  </t>
  </si>
  <si>
    <t>VibDemo - Sistem simulare defecte masina</t>
  </si>
  <si>
    <t>Aparate de analiză</t>
  </si>
  <si>
    <t xml:space="preserve">38432000-2 </t>
  </si>
  <si>
    <t>Analizoare de vibraţii</t>
  </si>
  <si>
    <t xml:space="preserve">38434400-0 </t>
  </si>
  <si>
    <t>Analizoare biochimice</t>
  </si>
  <si>
    <t>38434500-1</t>
  </si>
  <si>
    <t>Tester analize biochimice</t>
  </si>
  <si>
    <t>Analizoare de sânge</t>
  </si>
  <si>
    <t>38434520-7</t>
  </si>
  <si>
    <t>Radiometer ABL 5 Blood Gas Analyzer</t>
  </si>
  <si>
    <t>Analizoare de lapte</t>
  </si>
  <si>
    <t xml:space="preserve">38434530-0 </t>
  </si>
  <si>
    <t>Analizor de lapte</t>
  </si>
  <si>
    <t>Echipament biomedical</t>
  </si>
  <si>
    <t>38434540-3</t>
  </si>
  <si>
    <t>Lactate pro test stripFor use with pro test meter only ARK RAY</t>
  </si>
  <si>
    <t>Cutii</t>
  </si>
  <si>
    <t>Evaporatoare rotative</t>
  </si>
  <si>
    <t>38436200-2</t>
  </si>
  <si>
    <t xml:space="preserve">Rotaevaporator </t>
  </si>
  <si>
    <t>Plite electrice</t>
  </si>
  <si>
    <t xml:space="preserve">38436310-6 </t>
  </si>
  <si>
    <t>Agitatoare magnetice</t>
  </si>
  <si>
    <t xml:space="preserve">38436400-4 </t>
  </si>
  <si>
    <t xml:space="preserve">Agitator magnetic cu încălzire </t>
  </si>
  <si>
    <t>Microscoape electronice</t>
  </si>
  <si>
    <t>38511000-0</t>
  </si>
  <si>
    <t>Scanere</t>
  </si>
  <si>
    <t xml:space="preserve">38520000-6 </t>
  </si>
  <si>
    <t>Instrumente optice</t>
  </si>
  <si>
    <t xml:space="preserve">38600000-1 </t>
  </si>
  <si>
    <t>Spectrofotometru UV-VIS</t>
  </si>
  <si>
    <t>Oglinzi</t>
  </si>
  <si>
    <t>38622000-1</t>
  </si>
  <si>
    <t>Oglindă</t>
  </si>
  <si>
    <t>Aparate de fotografiat</t>
  </si>
  <si>
    <t xml:space="preserve">38651000-3 </t>
  </si>
  <si>
    <t>Aparat foto digital</t>
  </si>
  <si>
    <t>Videoproiectoare</t>
  </si>
  <si>
    <t>38652120-7</t>
  </si>
  <si>
    <t>Videoproiector</t>
  </si>
  <si>
    <t>Aparate pentru laboratoare fotografice</t>
  </si>
  <si>
    <t>38653000-7</t>
  </si>
  <si>
    <t xml:space="preserve">Heliograf </t>
  </si>
  <si>
    <t>Diverse instrumente de evaluare şi de testare</t>
  </si>
  <si>
    <t xml:space="preserve">38900000-4 </t>
  </si>
  <si>
    <t>Diverse instrumente de evaluare si de testare</t>
  </si>
  <si>
    <t xml:space="preserve">38900000-4  </t>
  </si>
  <si>
    <t>Tester cabluri de retea UTP, FTP, STP, Fluke MS2</t>
  </si>
  <si>
    <t>Scaune</t>
  </si>
  <si>
    <t>39112000-0</t>
  </si>
  <si>
    <t>Scaune camin nr. 3</t>
  </si>
  <si>
    <t>Dulapuri</t>
  </si>
  <si>
    <t xml:space="preserve">39122100-4 </t>
  </si>
  <si>
    <t>dulap</t>
  </si>
  <si>
    <t>Etajere</t>
  </si>
  <si>
    <t>39141100-3</t>
  </si>
  <si>
    <t>Etajeră</t>
  </si>
  <si>
    <t>Saltele</t>
  </si>
  <si>
    <t xml:space="preserve">39143112-4 </t>
  </si>
  <si>
    <t xml:space="preserve">Saltea </t>
  </si>
  <si>
    <t>Rastele</t>
  </si>
  <si>
    <t>39151100-6</t>
  </si>
  <si>
    <t>Rastel rufe 500x1500x1500</t>
  </si>
  <si>
    <t>Mobilier scolar</t>
  </si>
  <si>
    <t xml:space="preserve">39160000-1 </t>
  </si>
  <si>
    <t>Material pedagogic</t>
  </si>
  <si>
    <t>39162100-6</t>
  </si>
  <si>
    <t>Ustensile de bucătărie</t>
  </si>
  <si>
    <t>39221100-8</t>
  </si>
  <si>
    <t>Pară desfundat chiuvete</t>
  </si>
  <si>
    <t>Ceşti</t>
  </si>
  <si>
    <t xml:space="preserve">39221122-8 </t>
  </si>
  <si>
    <t>Pahare</t>
  </si>
  <si>
    <t xml:space="preserve">39221123-5 </t>
  </si>
  <si>
    <t>Tăvi</t>
  </si>
  <si>
    <t>39221160-6</t>
  </si>
  <si>
    <t>Tava magnetica</t>
  </si>
  <si>
    <t>Mături</t>
  </si>
  <si>
    <t>39224100-9</t>
  </si>
  <si>
    <t>Perii</t>
  </si>
  <si>
    <t>39224200-0</t>
  </si>
  <si>
    <t>Pensule pentru zugrăvit interior</t>
  </si>
  <si>
    <t>39224210-3</t>
  </si>
  <si>
    <t>Perii de toaletă</t>
  </si>
  <si>
    <t>39224310-4</t>
  </si>
  <si>
    <t>Perie WC</t>
  </si>
  <si>
    <t>Bureţi</t>
  </si>
  <si>
    <t>39224320-7</t>
  </si>
  <si>
    <t>Găleţi</t>
  </si>
  <si>
    <t>39224330-0</t>
  </si>
  <si>
    <t>Pubele</t>
  </si>
  <si>
    <t>39224340-3</t>
  </si>
  <si>
    <t>Cos gunoi pentru baie</t>
  </si>
  <si>
    <t>Făraşe</t>
  </si>
  <si>
    <t xml:space="preserve">39224350-6 </t>
  </si>
  <si>
    <t>Cutii de compost</t>
  </si>
  <si>
    <t xml:space="preserve">39234000-1 </t>
  </si>
  <si>
    <t>Compostor Nature rill Automatic compost</t>
  </si>
  <si>
    <t>Foarfece</t>
  </si>
  <si>
    <t xml:space="preserve">39241200-5 </t>
  </si>
  <si>
    <t>Articole de birou</t>
  </si>
  <si>
    <t>39263000-3</t>
  </si>
  <si>
    <t>Accesorii de spălătorie</t>
  </si>
  <si>
    <t>39291000-8</t>
  </si>
  <si>
    <t>Bureţi de şters tabla</t>
  </si>
  <si>
    <t>39292110-9</t>
  </si>
  <si>
    <t>Şerveţele pentru tabla de scris</t>
  </si>
  <si>
    <t>Instrumente de scris</t>
  </si>
  <si>
    <t xml:space="preserve">39292400-9 </t>
  </si>
  <si>
    <t>Rigle</t>
  </si>
  <si>
    <t>39292500-0</t>
  </si>
  <si>
    <t>Produse informative şi de promovare</t>
  </si>
  <si>
    <t xml:space="preserve">39294100-0 </t>
  </si>
  <si>
    <t xml:space="preserve">Materiale promotionale DKTO - </t>
  </si>
  <si>
    <t>Lenjerie de pat</t>
  </si>
  <si>
    <t xml:space="preserve">39512000-4 </t>
  </si>
  <si>
    <t>Lenjerie pat 1 persoana</t>
  </si>
  <si>
    <t>Şerveţele de masă</t>
  </si>
  <si>
    <t>39513200-3</t>
  </si>
  <si>
    <t>Prosoape</t>
  </si>
  <si>
    <t xml:space="preserve">39514100-9 </t>
  </si>
  <si>
    <t>Storuri de interior</t>
  </si>
  <si>
    <t xml:space="preserve">39515410-2 </t>
  </si>
  <si>
    <t>Rulouri textile pentru ferestre</t>
  </si>
  <si>
    <t>Cârpe de şters praful</t>
  </si>
  <si>
    <t>39525100-9</t>
  </si>
  <si>
    <t>Lavete</t>
  </si>
  <si>
    <t>Sfori</t>
  </si>
  <si>
    <t>39541140-9</t>
  </si>
  <si>
    <t>Sfoara</t>
  </si>
  <si>
    <t>Vată textilă</t>
  </si>
  <si>
    <t xml:space="preserve">39563100-7 </t>
  </si>
  <si>
    <t>Vată</t>
  </si>
  <si>
    <t>pachet</t>
  </si>
  <si>
    <t>Frigidere şi congelatoare</t>
  </si>
  <si>
    <t>39711100-0</t>
  </si>
  <si>
    <t>Waeco Lada frigorifica auto TropiCool TC-35FL, 12V, 35 l</t>
  </si>
  <si>
    <t>Ventilatoare</t>
  </si>
  <si>
    <t>39717100-2</t>
  </si>
  <si>
    <t xml:space="preserve">Cooler CPU Thermalright True Spirit 140(BW)Rev.A; model true Spirit 140(BW)Rev.A </t>
  </si>
  <si>
    <t>Odorizante de interior</t>
  </si>
  <si>
    <t>39811100-1</t>
  </si>
  <si>
    <t>Odorizant WC</t>
  </si>
  <si>
    <t>Preparate de spălare</t>
  </si>
  <si>
    <t xml:space="preserve">39831000-6 </t>
  </si>
  <si>
    <t>Înălbitor – 2litri</t>
  </si>
  <si>
    <t>Detergenţi</t>
  </si>
  <si>
    <t>39831200-8</t>
  </si>
  <si>
    <t>Detergent</t>
  </si>
  <si>
    <t>Produse de curăţenie</t>
  </si>
  <si>
    <t xml:space="preserve">39831240-0 </t>
  </si>
  <si>
    <t>Turbine hidraulice</t>
  </si>
  <si>
    <t xml:space="preserve">42112200-9  </t>
  </si>
  <si>
    <t>Turbina pneumatica masina tensiuni reziduale</t>
  </si>
  <si>
    <t xml:space="preserve">buc. </t>
  </si>
  <si>
    <t>Pompe de aer</t>
  </si>
  <si>
    <t xml:space="preserve">42122460-2 </t>
  </si>
  <si>
    <t xml:space="preserve">pompa mingi </t>
  </si>
  <si>
    <t>Compresoare de aer</t>
  </si>
  <si>
    <t>42123400-1</t>
  </si>
  <si>
    <t xml:space="preserve">Piese pentru masini sau motoare </t>
  </si>
  <si>
    <t xml:space="preserve">42124100-5  </t>
  </si>
  <si>
    <t>Set freze masina tensiuni reziduale</t>
  </si>
  <si>
    <t>Mecanisme hidraulice de acţionare a supapelor</t>
  </si>
  <si>
    <t xml:space="preserve">42132120-0 </t>
  </si>
  <si>
    <t xml:space="preserve">Servovalva pmax=315bar, </t>
  </si>
  <si>
    <t>Maşini de filetat sau de găurit</t>
  </si>
  <si>
    <t>42622000-2</t>
  </si>
  <si>
    <t>Maşini de frezat</t>
  </si>
  <si>
    <t xml:space="preserve">42623000-9 </t>
  </si>
  <si>
    <t>Maşini-unelte pentru prelucrarea lemnului</t>
  </si>
  <si>
    <t xml:space="preserve">42642100-9 </t>
  </si>
  <si>
    <t>Echipament de lipire</t>
  </si>
  <si>
    <t xml:space="preserve">42661100-8 </t>
  </si>
  <si>
    <t>Echipament de sudare</t>
  </si>
  <si>
    <t>42662000-4</t>
  </si>
  <si>
    <t>Piese si accesorii pentru masini-unelte</t>
  </si>
  <si>
    <t xml:space="preserve">42670000-3 </t>
  </si>
  <si>
    <t>Portscule de laborator</t>
  </si>
  <si>
    <t>42671100-1</t>
  </si>
  <si>
    <t>Aparate de purificare a apei</t>
  </si>
  <si>
    <t xml:space="preserve">42912330-4 </t>
  </si>
  <si>
    <t>Filtre de ulei</t>
  </si>
  <si>
    <t xml:space="preserve">42913300-2 </t>
  </si>
  <si>
    <t>Filtru ulei</t>
  </si>
  <si>
    <t>Balanţe</t>
  </si>
  <si>
    <t xml:space="preserve">42923110-6 </t>
  </si>
  <si>
    <t>Cântare</t>
  </si>
  <si>
    <t>42923200-4</t>
  </si>
  <si>
    <t>Centrifuge de laborator şi accesorii</t>
  </si>
  <si>
    <t xml:space="preserve">42931100-2 </t>
  </si>
  <si>
    <t>Băi termostatice şi accesorii</t>
  </si>
  <si>
    <t xml:space="preserve">42943000-8 </t>
  </si>
  <si>
    <t>Echipament hidraulic</t>
  </si>
  <si>
    <t xml:space="preserve">43328100-9 </t>
  </si>
  <si>
    <t>Distribuitoare proportionale DN6, pmax=315bar, Qmax=40 l/min, Δp=70bar</t>
  </si>
  <si>
    <t>Echipament de atelier</t>
  </si>
  <si>
    <t>43800000-1</t>
  </si>
  <si>
    <t>Diamant tăiat geam</t>
  </si>
  <si>
    <t>Echipament de tăiere cu ferăstrăul</t>
  </si>
  <si>
    <t>43812000-8</t>
  </si>
  <si>
    <t>Lanţ drujbă</t>
  </si>
  <si>
    <t>Scule cu motor</t>
  </si>
  <si>
    <t>43830000-0</t>
  </si>
  <si>
    <t>Izolatori şi accesorii izolante</t>
  </si>
  <si>
    <t>44111500-6</t>
  </si>
  <si>
    <t>Izolir bandă</t>
  </si>
  <si>
    <t>Materiale pentru instalaţii de apă şi canalizare</t>
  </si>
  <si>
    <t>44115210-4</t>
  </si>
  <si>
    <t>Fuior cânepă</t>
  </si>
  <si>
    <t>Ţevi</t>
  </si>
  <si>
    <t xml:space="preserve">44163100-1 </t>
  </si>
  <si>
    <t>Conducte de ape reziduale</t>
  </si>
  <si>
    <t>44163130-0</t>
  </si>
  <si>
    <t>44163160-9</t>
  </si>
  <si>
    <t>Ţeavă multistrat Ø16, 20</t>
  </si>
  <si>
    <t>Racorduri pentru ţevi</t>
  </si>
  <si>
    <t>44163230-1</t>
  </si>
  <si>
    <t>Racorduri</t>
  </si>
  <si>
    <t>44167100-9</t>
  </si>
  <si>
    <t>Flanşe şi coliere pentru reparaţii</t>
  </si>
  <si>
    <t xml:space="preserve">44167200-0 </t>
  </si>
  <si>
    <t>Set coliere plastic 190X4.7 mm, 300X4.7 mm, 500X4.7mm</t>
  </si>
  <si>
    <t>Cotituri, profile T si accesorii de tevarie</t>
  </si>
  <si>
    <t xml:space="preserve">44167300-1 </t>
  </si>
  <si>
    <t>Cuie</t>
  </si>
  <si>
    <t>44192200-4</t>
  </si>
  <si>
    <t>Schele</t>
  </si>
  <si>
    <t>44212310-5</t>
  </si>
  <si>
    <t>Schelă mobilă 10,5m</t>
  </si>
  <si>
    <t>Articole de fierărie</t>
  </si>
  <si>
    <t xml:space="preserve">44316400-2 </t>
  </si>
  <si>
    <t>Vârf ornamental gard</t>
  </si>
  <si>
    <t>Articole sanitare</t>
  </si>
  <si>
    <t xml:space="preserve">44411000-4 </t>
  </si>
  <si>
    <t>Robinete</t>
  </si>
  <si>
    <t>44411100-5</t>
  </si>
  <si>
    <t>Capace pentru closete</t>
  </si>
  <si>
    <t xml:space="preserve">44411720-7 </t>
  </si>
  <si>
    <t>Capac WC</t>
  </si>
  <si>
    <t>Rezervoare pentru closete</t>
  </si>
  <si>
    <t>44411750-6</t>
  </si>
  <si>
    <t>Scări</t>
  </si>
  <si>
    <t>44423200-3</t>
  </si>
  <si>
    <t>Banda adeziva</t>
  </si>
  <si>
    <t xml:space="preserve">44424200-0 </t>
  </si>
  <si>
    <t>Plăci de armătură</t>
  </si>
  <si>
    <t>44430000-3</t>
  </si>
  <si>
    <t>Furtunuri de incendiu</t>
  </si>
  <si>
    <t>44482100-3</t>
  </si>
  <si>
    <t>Rola furtun tip B cu racorduri legate 8 bar (20 ml)</t>
  </si>
  <si>
    <t>Hidranţi de incendiu</t>
  </si>
  <si>
    <t>44482200-4</t>
  </si>
  <si>
    <t>Scule</t>
  </si>
  <si>
    <t>44510000-8</t>
  </si>
  <si>
    <t>Scule de mână</t>
  </si>
  <si>
    <t>44511000-5</t>
  </si>
  <si>
    <t>Lopeţi</t>
  </si>
  <si>
    <t xml:space="preserve">44511120-2 </t>
  </si>
  <si>
    <t>Greble</t>
  </si>
  <si>
    <t>44511340-0</t>
  </si>
  <si>
    <t>Greblă cu coadă lemn</t>
  </si>
  <si>
    <t>Ferăstraie de mână</t>
  </si>
  <si>
    <t xml:space="preserve">44511500-0 </t>
  </si>
  <si>
    <t>Pânze de ferăstraie de mână</t>
  </si>
  <si>
    <t>44511510-3</t>
  </si>
  <si>
    <t xml:space="preserve">Diverse scule de mana </t>
  </si>
  <si>
    <t>44512000-2</t>
  </si>
  <si>
    <t>Chei de piuliţe</t>
  </si>
  <si>
    <t>44512500-7</t>
  </si>
  <si>
    <t>Şurubelniţe</t>
  </si>
  <si>
    <t>44512930-0</t>
  </si>
  <si>
    <t>Truse de scule</t>
  </si>
  <si>
    <t>44512940-3</t>
  </si>
  <si>
    <t>Broaşte de uşă</t>
  </si>
  <si>
    <t>44521110-2</t>
  </si>
  <si>
    <t>Broască yale cu şilduri şi mânere</t>
  </si>
  <si>
    <t>Lacăte</t>
  </si>
  <si>
    <t>44521210-3</t>
  </si>
  <si>
    <t>Garnituri</t>
  </si>
  <si>
    <t>44523300-5</t>
  </si>
  <si>
    <t>Dispozitive de fixare</t>
  </si>
  <si>
    <t>44530000-4</t>
  </si>
  <si>
    <t>Clema Ø 16</t>
  </si>
  <si>
    <t>Holz-şuruburi</t>
  </si>
  <si>
    <t>44531100-2</t>
  </si>
  <si>
    <t>Bolturi si suruburi</t>
  </si>
  <si>
    <t>44531510-9</t>
  </si>
  <si>
    <t>Butelii de gaz</t>
  </si>
  <si>
    <t>44612100-4</t>
  </si>
  <si>
    <t>Radiatoare</t>
  </si>
  <si>
    <t>44621100-0</t>
  </si>
  <si>
    <t>Radiator 22x600x1200</t>
  </si>
  <si>
    <t>Piese de radiatoare pentru încălzire centrală</t>
  </si>
  <si>
    <t>44621112-7</t>
  </si>
  <si>
    <t>Niplu conector Ø 16 nr.1 şi nr. 2</t>
  </si>
  <si>
    <t>Vopsele</t>
  </si>
  <si>
    <t>44810000-1</t>
  </si>
  <si>
    <t>Lacuri</t>
  </si>
  <si>
    <t>44820000-4</t>
  </si>
  <si>
    <t xml:space="preserve">Lac </t>
  </si>
  <si>
    <t>Diluanti</t>
  </si>
  <si>
    <t>44832200-3</t>
  </si>
  <si>
    <t>Elemente prefabricate</t>
  </si>
  <si>
    <t xml:space="preserve">45223821-7    </t>
  </si>
  <si>
    <t xml:space="preserve">Semifabricate laminate titan, magneziu            </t>
  </si>
  <si>
    <t>Pachete software educationale</t>
  </si>
  <si>
    <t xml:space="preserve">48190000-6 </t>
  </si>
  <si>
    <t>Pachete software pentru creare de documente</t>
  </si>
  <si>
    <t xml:space="preserve">48310000-4 </t>
  </si>
  <si>
    <t>Pachete software pentru sisteme de operare pentru computere personale</t>
  </si>
  <si>
    <t>48624000-8</t>
  </si>
  <si>
    <t>Pachete software de traducere în limbi străine</t>
  </si>
  <si>
    <t xml:space="preserve">48740000-7 </t>
  </si>
  <si>
    <t>Softuri TRADOS (pentru traduceri)</t>
  </si>
  <si>
    <t>Pachete software antivirus</t>
  </si>
  <si>
    <t>48761000-0</t>
  </si>
  <si>
    <t>Pachete software de birotică</t>
  </si>
  <si>
    <t>48920000-3</t>
  </si>
  <si>
    <t>Program informatic LEGIS</t>
  </si>
  <si>
    <t xml:space="preserve"> </t>
  </si>
  <si>
    <t>PLAN ACHIZITII DIRECTE PROPUSE PENTRU ANUL 2016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</si>
</sst>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d/mm/yy;@"/>
    <numFmt numFmtId="183" formatCode="&quot;Da&quot;;&quot;Da&quot;;&quot;Nu&quot;"/>
    <numFmt numFmtId="184" formatCode="&quot;Adevărat&quot;;&quot;Adevărat&quot;;&quot;Fals&quot;"/>
    <numFmt numFmtId="185" formatCode="&quot;Activat&quot;;&quot;Activat&quot;;&quot;Dezactivat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dd/mm/yyyy\ h:mm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/>
    </xf>
    <xf numFmtId="2" fontId="4" fillId="33" borderId="10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0" fontId="6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left" wrapText="1"/>
    </xf>
    <xf numFmtId="2" fontId="6" fillId="34" borderId="13" xfId="0" applyNumberFormat="1" applyFont="1" applyFill="1" applyBorder="1" applyAlignment="1">
      <alignment wrapText="1"/>
    </xf>
    <xf numFmtId="2" fontId="6" fillId="34" borderId="13" xfId="0" applyNumberFormat="1" applyFont="1" applyFill="1" applyBorder="1" applyAlignment="1">
      <alignment horizontal="right" wrapText="1"/>
    </xf>
    <xf numFmtId="0" fontId="6" fillId="34" borderId="14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33" borderId="12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14" fontId="8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1" fontId="2" fillId="35" borderId="10" xfId="0" applyNumberFormat="1" applyFont="1" applyFill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/>
    </xf>
    <xf numFmtId="14" fontId="4" fillId="33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14" fontId="4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 horizontal="left"/>
    </xf>
    <xf numFmtId="1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182" fontId="2" fillId="35" borderId="10" xfId="0" applyNumberFormat="1" applyFont="1" applyFill="1" applyBorder="1" applyAlignment="1">
      <alignment horizontal="center" vertical="center" wrapText="1"/>
    </xf>
    <xf numFmtId="14" fontId="2" fillId="35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182" fontId="4" fillId="0" borderId="10" xfId="0" applyNumberFormat="1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vertical="center"/>
      <protection/>
    </xf>
    <xf numFmtId="2" fontId="4" fillId="0" borderId="10" xfId="58" applyNumberFormat="1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4" fillId="0" borderId="13" xfId="58" applyFont="1" applyFill="1" applyBorder="1" applyAlignment="1">
      <alignment vertical="center"/>
      <protection/>
    </xf>
    <xf numFmtId="2" fontId="4" fillId="0" borderId="13" xfId="58" applyNumberFormat="1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182" fontId="2" fillId="0" borderId="0" xfId="0" applyNumberFormat="1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182" fontId="2" fillId="0" borderId="0" xfId="0" applyNumberFormat="1" applyFont="1" applyBorder="1" applyAlignment="1">
      <alignment horizontal="right" wrapText="1"/>
    </xf>
    <xf numFmtId="14" fontId="8" fillId="0" borderId="0" xfId="0" applyNumberFormat="1" applyFont="1" applyBorder="1" applyAlignment="1">
      <alignment horizontal="center"/>
    </xf>
    <xf numFmtId="182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4" fontId="4" fillId="0" borderId="0" xfId="0" applyNumberFormat="1" applyFont="1" applyBorder="1" applyAlignment="1">
      <alignment/>
    </xf>
    <xf numFmtId="182" fontId="4" fillId="0" borderId="0" xfId="0" applyNumberFormat="1" applyFont="1" applyBorder="1" applyAlignment="1">
      <alignment/>
    </xf>
    <xf numFmtId="0" fontId="4" fillId="0" borderId="18" xfId="0" applyFont="1" applyBorder="1" applyAlignment="1">
      <alignment/>
    </xf>
    <xf numFmtId="182" fontId="4" fillId="0" borderId="18" xfId="0" applyNumberFormat="1" applyFont="1" applyBorder="1" applyAlignment="1">
      <alignment/>
    </xf>
    <xf numFmtId="14" fontId="4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182" fontId="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182" fontId="4" fillId="0" borderId="0" xfId="0" applyNumberFormat="1" applyFont="1" applyBorder="1" applyAlignment="1">
      <alignment vertical="top" wrapText="1"/>
    </xf>
    <xf numFmtId="14" fontId="4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82" fontId="4" fillId="0" borderId="0" xfId="0" applyNumberFormat="1" applyFont="1" applyBorder="1" applyAlignment="1">
      <alignment wrapText="1"/>
    </xf>
    <xf numFmtId="14" fontId="4" fillId="0" borderId="0" xfId="0" applyNumberFormat="1" applyFont="1" applyBorder="1" applyAlignment="1">
      <alignment vertical="top" wrapText="1"/>
    </xf>
    <xf numFmtId="182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2" fillId="36" borderId="13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readingOrder="1"/>
    </xf>
    <xf numFmtId="0" fontId="2" fillId="33" borderId="10" xfId="0" applyFont="1" applyFill="1" applyBorder="1" applyAlignment="1">
      <alignment horizontal="center" vertical="center" wrapText="1" readingOrder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justify" wrapText="1" readingOrder="1"/>
    </xf>
    <xf numFmtId="1" fontId="2" fillId="33" borderId="10" xfId="0" applyNumberFormat="1" applyFont="1" applyFill="1" applyBorder="1" applyAlignment="1">
      <alignment horizontal="center" vertical="center" wrapText="1" readingOrder="1"/>
    </xf>
    <xf numFmtId="0" fontId="4" fillId="33" borderId="0" xfId="0" applyFont="1" applyFill="1" applyBorder="1" applyAlignment="1">
      <alignment horizontal="center" vertical="center" readingOrder="1"/>
    </xf>
    <xf numFmtId="0" fontId="6" fillId="33" borderId="10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readingOrder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justify"/>
    </xf>
    <xf numFmtId="0" fontId="2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wrapText="1"/>
    </xf>
    <xf numFmtId="0" fontId="6" fillId="33" borderId="15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2" fillId="33" borderId="10" xfId="58" applyFont="1" applyFill="1" applyBorder="1" applyAlignment="1">
      <alignment horizontal="left" vertical="center"/>
      <protection/>
    </xf>
    <xf numFmtId="0" fontId="2" fillId="33" borderId="10" xfId="58" applyFont="1" applyFill="1" applyBorder="1" applyAlignment="1">
      <alignment horizontal="left" vertical="justify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1" fontId="2" fillId="33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6" fillId="33" borderId="10" xfId="58" applyFont="1" applyFill="1" applyBorder="1" applyAlignment="1">
      <alignment horizontal="left" vertical="center"/>
      <protection/>
    </xf>
    <xf numFmtId="0" fontId="2" fillId="33" borderId="0" xfId="0" applyFont="1" applyFill="1" applyBorder="1" applyAlignment="1">
      <alignment horizontal="left" vertical="justify"/>
    </xf>
    <xf numFmtId="0" fontId="2" fillId="33" borderId="0" xfId="0" applyFont="1" applyFill="1" applyBorder="1" applyAlignment="1">
      <alignment horizontal="center" vertical="center"/>
    </xf>
    <xf numFmtId="1" fontId="2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justify" readingOrder="1"/>
    </xf>
    <xf numFmtId="0" fontId="2" fillId="33" borderId="10" xfId="0" applyFont="1" applyFill="1" applyBorder="1" applyAlignment="1">
      <alignment horizontal="center" vertical="center" readingOrder="1"/>
    </xf>
    <xf numFmtId="1" fontId="2" fillId="33" borderId="10" xfId="0" applyNumberFormat="1" applyFont="1" applyFill="1" applyBorder="1" applyAlignment="1">
      <alignment horizontal="center" vertical="center" readingOrder="1"/>
    </xf>
    <xf numFmtId="0" fontId="2" fillId="33" borderId="15" xfId="0" applyFont="1" applyFill="1" applyBorder="1" applyAlignment="1">
      <alignment vertical="top" wrapText="1"/>
    </xf>
    <xf numFmtId="0" fontId="2" fillId="33" borderId="15" xfId="58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top" wrapText="1"/>
    </xf>
    <xf numFmtId="0" fontId="2" fillId="33" borderId="10" xfId="54" applyFont="1" applyFill="1" applyBorder="1" applyAlignment="1">
      <alignment horizontal="left" vertical="justify" wrapText="1"/>
    </xf>
    <xf numFmtId="1" fontId="2" fillId="33" borderId="10" xfId="58" applyNumberFormat="1" applyFont="1" applyFill="1" applyBorder="1" applyAlignment="1">
      <alignment horizontal="center" vertical="center"/>
      <protection/>
    </xf>
    <xf numFmtId="0" fontId="6" fillId="33" borderId="15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58" applyFont="1" applyFill="1" applyBorder="1" applyAlignment="1">
      <alignment horizontal="left" vertical="justify" wrapText="1"/>
      <protection/>
    </xf>
    <xf numFmtId="0" fontId="6" fillId="33" borderId="10" xfId="58" applyFont="1" applyFill="1" applyBorder="1" applyAlignment="1">
      <alignment horizontal="left" vertical="center" wrapText="1"/>
      <protection/>
    </xf>
    <xf numFmtId="0" fontId="2" fillId="33" borderId="10" xfId="58" applyFont="1" applyFill="1" applyBorder="1" applyAlignment="1">
      <alignment horizontal="left" vertical="justify" wrapText="1"/>
      <protection/>
    </xf>
    <xf numFmtId="0" fontId="6" fillId="33" borderId="15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60" applyFont="1" applyFill="1" applyBorder="1" applyAlignment="1">
      <alignment horizontal="left" vertical="justify" wrapText="1"/>
      <protection/>
    </xf>
    <xf numFmtId="0" fontId="2" fillId="33" borderId="10" xfId="60" applyFont="1" applyFill="1" applyBorder="1" applyAlignment="1">
      <alignment horizontal="center" vertical="center" wrapText="1"/>
      <protection/>
    </xf>
    <xf numFmtId="0" fontId="2" fillId="33" borderId="10" xfId="60" applyFont="1" applyFill="1" applyBorder="1" applyAlignment="1">
      <alignment horizontal="center" vertical="center"/>
      <protection/>
    </xf>
    <xf numFmtId="1" fontId="2" fillId="33" borderId="10" xfId="60" applyNumberFormat="1" applyFont="1" applyFill="1" applyBorder="1" applyAlignment="1">
      <alignment horizontal="center" vertical="center"/>
      <protection/>
    </xf>
    <xf numFmtId="0" fontId="2" fillId="33" borderId="10" xfId="0" applyFont="1" applyFill="1" applyBorder="1" applyAlignment="1">
      <alignment horizontal="left" vertical="justify" shrinkToFit="1"/>
    </xf>
    <xf numFmtId="0" fontId="2" fillId="33" borderId="15" xfId="58" applyFont="1" applyFill="1" applyBorder="1" applyAlignment="1">
      <alignment horizontal="left" vertical="center" wrapText="1"/>
      <protection/>
    </xf>
    <xf numFmtId="0" fontId="6" fillId="33" borderId="15" xfId="58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 horizontal="left" vertical="justify"/>
    </xf>
    <xf numFmtId="0" fontId="6" fillId="33" borderId="15" xfId="58" applyFont="1" applyFill="1" applyBorder="1" applyAlignment="1">
      <alignment horizontal="left" vertical="center"/>
      <protection/>
    </xf>
    <xf numFmtId="0" fontId="2" fillId="33" borderId="10" xfId="0" applyFont="1" applyFill="1" applyBorder="1" applyAlignment="1" applyProtection="1">
      <alignment horizontal="left" vertical="justify"/>
      <protection locked="0"/>
    </xf>
    <xf numFmtId="0" fontId="4" fillId="33" borderId="10" xfId="0" applyFont="1" applyFill="1" applyBorder="1" applyAlignment="1">
      <alignment horizontal="left" vertical="justify"/>
    </xf>
    <xf numFmtId="11" fontId="2" fillId="33" borderId="10" xfId="0" applyNumberFormat="1" applyFont="1" applyFill="1" applyBorder="1" applyAlignment="1">
      <alignment horizontal="left" vertical="justify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 quotePrefix="1">
      <alignment horizontal="center" vertical="center"/>
    </xf>
    <xf numFmtId="49" fontId="2" fillId="33" borderId="10" xfId="0" applyNumberFormat="1" applyFont="1" applyFill="1" applyBorder="1" applyAlignment="1">
      <alignment horizontal="left" vertical="justify" wrapText="1"/>
    </xf>
    <xf numFmtId="0" fontId="2" fillId="33" borderId="10" xfId="0" applyFont="1" applyFill="1" applyBorder="1" applyAlignment="1">
      <alignment wrapText="1"/>
    </xf>
    <xf numFmtId="0" fontId="2" fillId="33" borderId="15" xfId="60" applyFont="1" applyFill="1" applyBorder="1" applyAlignment="1">
      <alignment horizontal="left" vertical="center"/>
      <protection/>
    </xf>
    <xf numFmtId="0" fontId="2" fillId="33" borderId="10" xfId="60" applyFont="1" applyFill="1" applyBorder="1" applyAlignment="1">
      <alignment horizontal="left" vertical="justify"/>
      <protection/>
    </xf>
    <xf numFmtId="1" fontId="2" fillId="33" borderId="10" xfId="60" applyNumberFormat="1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left" vertical="justify" wrapText="1"/>
      <protection/>
    </xf>
    <xf numFmtId="0" fontId="2" fillId="33" borderId="1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left" vertical="center" wrapText="1"/>
    </xf>
    <xf numFmtId="0" fontId="2" fillId="33" borderId="10" xfId="53" applyFont="1" applyFill="1" applyBorder="1" applyAlignment="1" applyProtection="1">
      <alignment horizontal="left" vertical="justify" wrapText="1"/>
      <protection/>
    </xf>
    <xf numFmtId="0" fontId="4" fillId="33" borderId="10" xfId="0" applyFont="1" applyFill="1" applyBorder="1" applyAlignment="1">
      <alignment horizontal="left" vertical="justify" wrapText="1"/>
    </xf>
    <xf numFmtId="0" fontId="2" fillId="33" borderId="15" xfId="58" applyFont="1" applyFill="1" applyBorder="1" applyAlignment="1">
      <alignment horizontal="left" vertical="center" wrapText="1" shrinkToFit="1"/>
      <protection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59" applyFont="1" applyFill="1" applyBorder="1" applyAlignment="1">
      <alignment horizontal="left" vertical="center"/>
      <protection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 shrinkToFit="1"/>
    </xf>
    <xf numFmtId="0" fontId="2" fillId="33" borderId="15" xfId="0" applyFont="1" applyFill="1" applyBorder="1" applyAlignment="1">
      <alignment vertical="top" wrapText="1" shrinkToFi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9" xfId="58" applyFont="1" applyFill="1" applyBorder="1" applyAlignment="1">
      <alignment horizontal="left" vertical="center" wrapText="1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justify" wrapText="1"/>
    </xf>
    <xf numFmtId="0" fontId="6" fillId="33" borderId="11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2" xfId="58" applyFont="1" applyFill="1" applyBorder="1" applyAlignment="1">
      <alignment horizontal="center" vertical="center"/>
      <protection/>
    </xf>
    <xf numFmtId="0" fontId="2" fillId="33" borderId="10" xfId="58" applyNumberFormat="1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left" vertical="center" readingOrder="1"/>
    </xf>
    <xf numFmtId="0" fontId="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justify" readingOrder="1"/>
    </xf>
    <xf numFmtId="1" fontId="4" fillId="33" borderId="0" xfId="0" applyNumberFormat="1" applyFont="1" applyFill="1" applyBorder="1" applyAlignment="1">
      <alignment horizontal="center" vertical="center" readingOrder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9525</xdr:rowOff>
    </xdr:from>
    <xdr:to>
      <xdr:col>12</xdr:col>
      <xdr:colOff>266700</xdr:colOff>
      <xdr:row>21</xdr:row>
      <xdr:rowOff>47625</xdr:rowOff>
    </xdr:to>
    <xdr:grpSp>
      <xdr:nvGrpSpPr>
        <xdr:cNvPr id="1" name="Group 25"/>
        <xdr:cNvGrpSpPr>
          <a:grpSpLocks noChangeAspect="1"/>
        </xdr:cNvGrpSpPr>
      </xdr:nvGrpSpPr>
      <xdr:grpSpPr>
        <a:xfrm>
          <a:off x="190500" y="2962275"/>
          <a:ext cx="7296150" cy="1009650"/>
          <a:chOff x="30" y="358"/>
          <a:chExt cx="768" cy="106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30" y="392"/>
            <a:ext cx="729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6"/>
          <xdr:cNvSpPr>
            <a:spLocks/>
          </xdr:cNvSpPr>
        </xdr:nvSpPr>
        <xdr:spPr>
          <a:xfrm>
            <a:off x="30" y="358"/>
            <a:ext cx="768" cy="1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7"/>
          <xdr:cNvSpPr>
            <a:spLocks/>
          </xdr:cNvSpPr>
        </xdr:nvSpPr>
        <xdr:spPr>
          <a:xfrm>
            <a:off x="65" y="359"/>
            <a:ext cx="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Avizat</a:t>
            </a:r>
          </a:p>
        </xdr:txBody>
      </xdr:sp>
      <xdr:sp>
        <xdr:nvSpPr>
          <xdr:cNvPr id="5" name="Rectangle 28"/>
          <xdr:cNvSpPr>
            <a:spLocks/>
          </xdr:cNvSpPr>
        </xdr:nvSpPr>
        <xdr:spPr>
          <a:xfrm>
            <a:off x="350" y="359"/>
            <a:ext cx="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Avizat</a:t>
            </a:r>
          </a:p>
        </xdr:txBody>
      </xdr:sp>
      <xdr:sp>
        <xdr:nvSpPr>
          <xdr:cNvPr id="6" name="Rectangle 29"/>
          <xdr:cNvSpPr>
            <a:spLocks/>
          </xdr:cNvSpPr>
        </xdr:nvSpPr>
        <xdr:spPr>
          <a:xfrm>
            <a:off x="553" y="359"/>
            <a:ext cx="5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Intocmit</a:t>
            </a:r>
          </a:p>
        </xdr:txBody>
      </xdr:sp>
      <xdr:sp>
        <xdr:nvSpPr>
          <xdr:cNvPr id="7" name="Rectangle 30"/>
          <xdr:cNvSpPr>
            <a:spLocks/>
          </xdr:cNvSpPr>
        </xdr:nvSpPr>
        <xdr:spPr>
          <a:xfrm>
            <a:off x="65" y="377"/>
            <a:ext cx="17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Administrativ</a:t>
            </a:r>
          </a:p>
        </xdr:txBody>
      </xdr:sp>
      <xdr:sp>
        <xdr:nvSpPr>
          <xdr:cNvPr id="8" name="Rectangle 31"/>
          <xdr:cNvSpPr>
            <a:spLocks/>
          </xdr:cNvSpPr>
        </xdr:nvSpPr>
        <xdr:spPr>
          <a:xfrm>
            <a:off x="350" y="377"/>
            <a:ext cx="7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Contabil Sef</a:t>
            </a:r>
          </a:p>
        </xdr:txBody>
      </xdr:sp>
      <xdr:sp>
        <xdr:nvSpPr>
          <xdr:cNvPr id="9" name="Rectangle 32"/>
          <xdr:cNvSpPr>
            <a:spLocks/>
          </xdr:cNvSpPr>
        </xdr:nvSpPr>
        <xdr:spPr>
          <a:xfrm>
            <a:off x="553" y="377"/>
            <a:ext cx="16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Sef Serviciul Achizitii Publice</a:t>
            </a:r>
          </a:p>
        </xdr:txBody>
      </xdr:sp>
      <xdr:sp>
        <xdr:nvSpPr>
          <xdr:cNvPr id="10" name="Rectangle 33"/>
          <xdr:cNvSpPr>
            <a:spLocks/>
          </xdr:cNvSpPr>
        </xdr:nvSpPr>
        <xdr:spPr>
          <a:xfrm>
            <a:off x="65" y="394"/>
            <a:ext cx="10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Ciprian Druga</a:t>
            </a:r>
          </a:p>
        </xdr:txBody>
      </xdr:sp>
      <xdr:sp>
        <xdr:nvSpPr>
          <xdr:cNvPr id="11" name="Rectangle 34"/>
          <xdr:cNvSpPr>
            <a:spLocks/>
          </xdr:cNvSpPr>
        </xdr:nvSpPr>
        <xdr:spPr>
          <a:xfrm>
            <a:off x="350" y="394"/>
            <a:ext cx="1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Cristina Bordianu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2" name="Rectangle 35"/>
          <xdr:cNvSpPr>
            <a:spLocks/>
          </xdr:cNvSpPr>
        </xdr:nvSpPr>
        <xdr:spPr>
          <a:xfrm>
            <a:off x="553" y="394"/>
            <a:ext cx="8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Ec. Dan Rusei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9525</xdr:rowOff>
    </xdr:from>
    <xdr:to>
      <xdr:col>12</xdr:col>
      <xdr:colOff>266700</xdr:colOff>
      <xdr:row>21</xdr:row>
      <xdr:rowOff>47625</xdr:rowOff>
    </xdr:to>
    <xdr:grpSp>
      <xdr:nvGrpSpPr>
        <xdr:cNvPr id="1" name="Group 25"/>
        <xdr:cNvGrpSpPr>
          <a:grpSpLocks noChangeAspect="1"/>
        </xdr:cNvGrpSpPr>
      </xdr:nvGrpSpPr>
      <xdr:grpSpPr>
        <a:xfrm>
          <a:off x="190500" y="2962275"/>
          <a:ext cx="7296150" cy="1009650"/>
          <a:chOff x="30" y="358"/>
          <a:chExt cx="768" cy="106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30" y="392"/>
            <a:ext cx="729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6"/>
          <xdr:cNvSpPr>
            <a:spLocks/>
          </xdr:cNvSpPr>
        </xdr:nvSpPr>
        <xdr:spPr>
          <a:xfrm>
            <a:off x="30" y="358"/>
            <a:ext cx="768" cy="1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7"/>
          <xdr:cNvSpPr>
            <a:spLocks/>
          </xdr:cNvSpPr>
        </xdr:nvSpPr>
        <xdr:spPr>
          <a:xfrm>
            <a:off x="65" y="359"/>
            <a:ext cx="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Avizat</a:t>
            </a:r>
          </a:p>
        </xdr:txBody>
      </xdr:sp>
      <xdr:sp>
        <xdr:nvSpPr>
          <xdr:cNvPr id="5" name="Rectangle 28"/>
          <xdr:cNvSpPr>
            <a:spLocks/>
          </xdr:cNvSpPr>
        </xdr:nvSpPr>
        <xdr:spPr>
          <a:xfrm>
            <a:off x="350" y="359"/>
            <a:ext cx="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Avizat</a:t>
            </a:r>
          </a:p>
        </xdr:txBody>
      </xdr:sp>
      <xdr:sp>
        <xdr:nvSpPr>
          <xdr:cNvPr id="6" name="Rectangle 29"/>
          <xdr:cNvSpPr>
            <a:spLocks/>
          </xdr:cNvSpPr>
        </xdr:nvSpPr>
        <xdr:spPr>
          <a:xfrm>
            <a:off x="553" y="359"/>
            <a:ext cx="5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Intocmit</a:t>
            </a:r>
          </a:p>
        </xdr:txBody>
      </xdr:sp>
      <xdr:sp>
        <xdr:nvSpPr>
          <xdr:cNvPr id="7" name="Rectangle 30"/>
          <xdr:cNvSpPr>
            <a:spLocks/>
          </xdr:cNvSpPr>
        </xdr:nvSpPr>
        <xdr:spPr>
          <a:xfrm>
            <a:off x="65" y="377"/>
            <a:ext cx="17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Administrativ</a:t>
            </a:r>
          </a:p>
        </xdr:txBody>
      </xdr:sp>
      <xdr:sp>
        <xdr:nvSpPr>
          <xdr:cNvPr id="8" name="Rectangle 31"/>
          <xdr:cNvSpPr>
            <a:spLocks/>
          </xdr:cNvSpPr>
        </xdr:nvSpPr>
        <xdr:spPr>
          <a:xfrm>
            <a:off x="350" y="377"/>
            <a:ext cx="7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Contabil Sef</a:t>
            </a:r>
          </a:p>
        </xdr:txBody>
      </xdr:sp>
      <xdr:sp>
        <xdr:nvSpPr>
          <xdr:cNvPr id="9" name="Rectangle 32"/>
          <xdr:cNvSpPr>
            <a:spLocks/>
          </xdr:cNvSpPr>
        </xdr:nvSpPr>
        <xdr:spPr>
          <a:xfrm>
            <a:off x="553" y="377"/>
            <a:ext cx="16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Sef Serviciul Achizitii Publice</a:t>
            </a:r>
          </a:p>
        </xdr:txBody>
      </xdr:sp>
      <xdr:sp>
        <xdr:nvSpPr>
          <xdr:cNvPr id="10" name="Rectangle 33"/>
          <xdr:cNvSpPr>
            <a:spLocks/>
          </xdr:cNvSpPr>
        </xdr:nvSpPr>
        <xdr:spPr>
          <a:xfrm>
            <a:off x="65" y="394"/>
            <a:ext cx="10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Ciprian Druga</a:t>
            </a:r>
          </a:p>
        </xdr:txBody>
      </xdr:sp>
      <xdr:sp>
        <xdr:nvSpPr>
          <xdr:cNvPr id="11" name="Rectangle 34"/>
          <xdr:cNvSpPr>
            <a:spLocks/>
          </xdr:cNvSpPr>
        </xdr:nvSpPr>
        <xdr:spPr>
          <a:xfrm>
            <a:off x="350" y="394"/>
            <a:ext cx="1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Cristina Bordianu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2" name="Rectangle 35"/>
          <xdr:cNvSpPr>
            <a:spLocks/>
          </xdr:cNvSpPr>
        </xdr:nvSpPr>
        <xdr:spPr>
          <a:xfrm>
            <a:off x="553" y="394"/>
            <a:ext cx="8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Ec. Dan Rusei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15</xdr:row>
      <xdr:rowOff>9525</xdr:rowOff>
    </xdr:from>
    <xdr:to>
      <xdr:col>12</xdr:col>
      <xdr:colOff>266700</xdr:colOff>
      <xdr:row>21</xdr:row>
      <xdr:rowOff>47625</xdr:rowOff>
    </xdr:to>
    <xdr:grpSp>
      <xdr:nvGrpSpPr>
        <xdr:cNvPr id="1" name="Group 25"/>
        <xdr:cNvGrpSpPr>
          <a:grpSpLocks noChangeAspect="1"/>
        </xdr:cNvGrpSpPr>
      </xdr:nvGrpSpPr>
      <xdr:grpSpPr>
        <a:xfrm>
          <a:off x="190500" y="2962275"/>
          <a:ext cx="7296150" cy="1009650"/>
          <a:chOff x="30" y="358"/>
          <a:chExt cx="768" cy="106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30" y="392"/>
            <a:ext cx="729" cy="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6"/>
          <xdr:cNvSpPr>
            <a:spLocks/>
          </xdr:cNvSpPr>
        </xdr:nvSpPr>
        <xdr:spPr>
          <a:xfrm>
            <a:off x="30" y="358"/>
            <a:ext cx="768" cy="10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7"/>
          <xdr:cNvSpPr>
            <a:spLocks/>
          </xdr:cNvSpPr>
        </xdr:nvSpPr>
        <xdr:spPr>
          <a:xfrm>
            <a:off x="65" y="359"/>
            <a:ext cx="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Avizat</a:t>
            </a:r>
          </a:p>
        </xdr:txBody>
      </xdr:sp>
      <xdr:sp>
        <xdr:nvSpPr>
          <xdr:cNvPr id="5" name="Rectangle 28"/>
          <xdr:cNvSpPr>
            <a:spLocks/>
          </xdr:cNvSpPr>
        </xdr:nvSpPr>
        <xdr:spPr>
          <a:xfrm>
            <a:off x="350" y="359"/>
            <a:ext cx="3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Avizat</a:t>
            </a:r>
          </a:p>
        </xdr:txBody>
      </xdr:sp>
      <xdr:sp>
        <xdr:nvSpPr>
          <xdr:cNvPr id="6" name="Rectangle 29"/>
          <xdr:cNvSpPr>
            <a:spLocks/>
          </xdr:cNvSpPr>
        </xdr:nvSpPr>
        <xdr:spPr>
          <a:xfrm>
            <a:off x="553" y="359"/>
            <a:ext cx="51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Intocmit</a:t>
            </a:r>
          </a:p>
        </xdr:txBody>
      </xdr:sp>
      <xdr:sp>
        <xdr:nvSpPr>
          <xdr:cNvPr id="7" name="Rectangle 30"/>
          <xdr:cNvSpPr>
            <a:spLocks/>
          </xdr:cNvSpPr>
        </xdr:nvSpPr>
        <xdr:spPr>
          <a:xfrm>
            <a:off x="65" y="377"/>
            <a:ext cx="17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 Administrativ</a:t>
            </a:r>
          </a:p>
        </xdr:txBody>
      </xdr:sp>
      <xdr:sp>
        <xdr:nvSpPr>
          <xdr:cNvPr id="8" name="Rectangle 31"/>
          <xdr:cNvSpPr>
            <a:spLocks/>
          </xdr:cNvSpPr>
        </xdr:nvSpPr>
        <xdr:spPr>
          <a:xfrm>
            <a:off x="350" y="377"/>
            <a:ext cx="70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Contabil Sef</a:t>
            </a:r>
          </a:p>
        </xdr:txBody>
      </xdr:sp>
      <xdr:sp>
        <xdr:nvSpPr>
          <xdr:cNvPr id="9" name="Rectangle 32"/>
          <xdr:cNvSpPr>
            <a:spLocks/>
          </xdr:cNvSpPr>
        </xdr:nvSpPr>
        <xdr:spPr>
          <a:xfrm>
            <a:off x="553" y="377"/>
            <a:ext cx="16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Sef Serviciul Achizitii Publice</a:t>
            </a:r>
          </a:p>
        </xdr:txBody>
      </xdr:sp>
      <xdr:sp>
        <xdr:nvSpPr>
          <xdr:cNvPr id="10" name="Rectangle 33"/>
          <xdr:cNvSpPr>
            <a:spLocks/>
          </xdr:cNvSpPr>
        </xdr:nvSpPr>
        <xdr:spPr>
          <a:xfrm>
            <a:off x="65" y="394"/>
            <a:ext cx="10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 Ciprian Druga</a:t>
            </a:r>
          </a:p>
        </xdr:txBody>
      </xdr:sp>
      <xdr:sp>
        <xdr:nvSpPr>
          <xdr:cNvPr id="11" name="Rectangle 34"/>
          <xdr:cNvSpPr>
            <a:spLocks/>
          </xdr:cNvSpPr>
        </xdr:nvSpPr>
        <xdr:spPr>
          <a:xfrm>
            <a:off x="350" y="394"/>
            <a:ext cx="1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Ec. 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Cristina Bordianu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2" name="Rectangle 35"/>
          <xdr:cNvSpPr>
            <a:spLocks/>
          </xdr:cNvSpPr>
        </xdr:nvSpPr>
        <xdr:spPr>
          <a:xfrm>
            <a:off x="553" y="394"/>
            <a:ext cx="86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Ec. Dan Rusei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drei\Desktop\achizitii%20plan%202012\plan%202012%20in%20data%20de%2018.12.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se 2012"/>
      <sheetName val="produse 2011"/>
      <sheetName val="servicii 2012"/>
      <sheetName val="lucrari vechi 2012"/>
      <sheetName val="lucrari 2012"/>
      <sheetName val="vechi"/>
    </sheetNames>
    <sheetDataSet>
      <sheetData sheetId="1">
        <row r="10">
          <cell r="J10" t="str">
            <v>Valoare estimata fara TVA Euro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9"/>
  <sheetViews>
    <sheetView tabSelected="1" zoomScalePageLayoutView="0" workbookViewId="0" topLeftCell="A1">
      <selection activeCell="F22" sqref="F22"/>
    </sheetView>
  </sheetViews>
  <sheetFormatPr defaultColWidth="9.140625" defaultRowHeight="10.5" customHeight="1" outlineLevelRow="4"/>
  <cols>
    <col min="1" max="1" width="4.421875" style="9" customWidth="1"/>
    <col min="2" max="2" width="6.8515625" style="9" customWidth="1"/>
    <col min="3" max="3" width="18.28125" style="9" customWidth="1"/>
    <col min="4" max="4" width="7.8515625" style="9" customWidth="1"/>
    <col min="5" max="5" width="9.28125" style="2" customWidth="1"/>
    <col min="6" max="6" width="25.140625" style="9" customWidth="1"/>
    <col min="7" max="7" width="9.140625" style="35" hidden="1" customWidth="1"/>
    <col min="8" max="8" width="9.140625" style="9" hidden="1" customWidth="1"/>
    <col min="9" max="9" width="9.140625" style="36" customWidth="1"/>
    <col min="10" max="10" width="8.421875" style="37" customWidth="1"/>
    <col min="11" max="11" width="7.140625" style="9" customWidth="1"/>
    <col min="12" max="12" width="11.7109375" style="9" customWidth="1"/>
    <col min="13" max="13" width="9.8515625" style="9" customWidth="1"/>
    <col min="14" max="14" width="13.57421875" style="1" customWidth="1"/>
    <col min="15" max="15" width="13.7109375" style="9" hidden="1" customWidth="1"/>
    <col min="16" max="16384" width="9.140625" style="9" customWidth="1"/>
  </cols>
  <sheetData>
    <row r="1" spans="1:17" ht="10.5" customHeight="1">
      <c r="A1" s="3"/>
      <c r="B1" s="3"/>
      <c r="C1" s="3"/>
      <c r="D1" s="3"/>
      <c r="E1" s="4"/>
      <c r="F1" s="3"/>
      <c r="G1" s="5"/>
      <c r="H1" s="3"/>
      <c r="I1" s="6"/>
      <c r="J1" s="7"/>
      <c r="K1" s="3"/>
      <c r="L1" s="3"/>
      <c r="M1" s="3"/>
      <c r="N1" s="8"/>
      <c r="O1" s="3"/>
      <c r="P1" s="3"/>
      <c r="Q1" s="3"/>
    </row>
    <row r="2" spans="1:17" ht="15" customHeight="1">
      <c r="A2" s="3"/>
      <c r="B2" s="3"/>
      <c r="C2" s="3"/>
      <c r="D2" s="3"/>
      <c r="E2" s="4"/>
      <c r="F2" s="3"/>
      <c r="G2" s="5"/>
      <c r="H2" s="3"/>
      <c r="I2" s="6"/>
      <c r="J2" s="7"/>
      <c r="K2" s="3"/>
      <c r="L2" s="10" t="s">
        <v>22</v>
      </c>
      <c r="M2" s="10"/>
      <c r="N2" s="8"/>
      <c r="O2" s="3"/>
      <c r="P2" s="3"/>
      <c r="Q2" s="3"/>
    </row>
    <row r="3" spans="1:17" ht="14.25" customHeight="1">
      <c r="A3" s="3"/>
      <c r="B3" s="3"/>
      <c r="C3" s="3"/>
      <c r="D3" s="3"/>
      <c r="E3" s="4"/>
      <c r="F3" s="3"/>
      <c r="G3" s="5"/>
      <c r="H3" s="3"/>
      <c r="I3" s="6"/>
      <c r="J3" s="7"/>
      <c r="K3" s="3"/>
      <c r="L3" s="10" t="s">
        <v>23</v>
      </c>
      <c r="M3" s="10"/>
      <c r="N3" s="11"/>
      <c r="O3" s="3"/>
      <c r="P3" s="3"/>
      <c r="Q3" s="3"/>
    </row>
    <row r="4" spans="1:17" ht="15.75" customHeight="1">
      <c r="A4" s="3"/>
      <c r="B4" s="3"/>
      <c r="C4" s="3"/>
      <c r="D4" s="3"/>
      <c r="E4" s="4"/>
      <c r="F4" s="3"/>
      <c r="G4" s="5"/>
      <c r="H4" s="3"/>
      <c r="I4" s="6"/>
      <c r="J4" s="7"/>
      <c r="K4" s="10" t="s">
        <v>21</v>
      </c>
      <c r="L4" s="10"/>
      <c r="M4" s="10"/>
      <c r="N4" s="11"/>
      <c r="O4" s="3"/>
      <c r="P4" s="3"/>
      <c r="Q4" s="3"/>
    </row>
    <row r="5" spans="1:17" ht="10.5" customHeight="1">
      <c r="A5" s="3"/>
      <c r="B5" s="3"/>
      <c r="C5" s="3"/>
      <c r="D5" s="3"/>
      <c r="E5" s="4"/>
      <c r="F5" s="3"/>
      <c r="G5" s="5"/>
      <c r="H5" s="3"/>
      <c r="I5" s="6"/>
      <c r="J5" s="7"/>
      <c r="K5" s="3"/>
      <c r="L5" s="3"/>
      <c r="M5" s="3"/>
      <c r="N5" s="8"/>
      <c r="O5" s="14"/>
      <c r="P5" s="3"/>
      <c r="Q5" s="3"/>
    </row>
    <row r="6" spans="1:17" ht="10.5" customHeight="1">
      <c r="A6" s="3"/>
      <c r="B6" s="3"/>
      <c r="C6" s="3"/>
      <c r="D6" s="3"/>
      <c r="E6" s="4"/>
      <c r="F6" s="3"/>
      <c r="G6" s="5"/>
      <c r="H6" s="3"/>
      <c r="I6" s="6"/>
      <c r="J6" s="7"/>
      <c r="K6" s="3"/>
      <c r="L6" s="3"/>
      <c r="M6" s="3"/>
      <c r="N6" s="8"/>
      <c r="O6" s="14"/>
      <c r="P6" s="3"/>
      <c r="Q6" s="3"/>
    </row>
    <row r="7" spans="1:17" ht="17.25" customHeight="1">
      <c r="A7" s="3"/>
      <c r="B7" s="3"/>
      <c r="C7" s="3"/>
      <c r="D7" s="3"/>
      <c r="E7" s="4"/>
      <c r="F7" s="12" t="s">
        <v>26</v>
      </c>
      <c r="G7" s="5"/>
      <c r="H7" s="3"/>
      <c r="I7" s="6"/>
      <c r="J7" s="7"/>
      <c r="K7" s="3"/>
      <c r="L7" s="3"/>
      <c r="M7" s="3"/>
      <c r="N7" s="8"/>
      <c r="O7" s="14"/>
      <c r="P7" s="3"/>
      <c r="Q7" s="3"/>
    </row>
    <row r="8" spans="1:17" ht="17.25" customHeight="1">
      <c r="A8" s="3"/>
      <c r="B8" s="3"/>
      <c r="C8" s="3"/>
      <c r="D8" s="3"/>
      <c r="E8" s="4"/>
      <c r="F8" s="13" t="s">
        <v>10</v>
      </c>
      <c r="G8" s="5"/>
      <c r="H8" s="3"/>
      <c r="I8" s="13"/>
      <c r="J8" s="7"/>
      <c r="K8" s="3"/>
      <c r="L8" s="3"/>
      <c r="M8" s="3"/>
      <c r="N8" s="8"/>
      <c r="O8" s="14"/>
      <c r="P8" s="3"/>
      <c r="Q8" s="3"/>
    </row>
    <row r="9" spans="1:17" ht="10.5" customHeight="1">
      <c r="A9" s="3"/>
      <c r="B9" s="3"/>
      <c r="C9" s="3"/>
      <c r="D9" s="3"/>
      <c r="E9" s="4"/>
      <c r="F9" s="3"/>
      <c r="G9" s="5"/>
      <c r="H9" s="3"/>
      <c r="I9" s="6"/>
      <c r="J9" s="7"/>
      <c r="K9" s="3"/>
      <c r="L9" s="3"/>
      <c r="M9" s="3"/>
      <c r="N9" s="8"/>
      <c r="O9" s="14"/>
      <c r="P9" s="3"/>
      <c r="Q9" s="3"/>
    </row>
    <row r="10" spans="1:17" ht="10.5" customHeight="1">
      <c r="A10" s="3"/>
      <c r="B10" s="3"/>
      <c r="C10" s="3"/>
      <c r="D10" s="3"/>
      <c r="E10" s="4"/>
      <c r="F10" s="3"/>
      <c r="G10" s="5"/>
      <c r="H10" s="3"/>
      <c r="I10" s="6"/>
      <c r="J10" s="7"/>
      <c r="K10" s="3"/>
      <c r="L10" s="3"/>
      <c r="M10" s="3"/>
      <c r="N10" s="8"/>
      <c r="O10" s="14"/>
      <c r="P10" s="3"/>
      <c r="Q10" s="3"/>
    </row>
    <row r="11" spans="1:17" ht="10.5" customHeight="1">
      <c r="A11" s="3"/>
      <c r="B11" s="3"/>
      <c r="C11" s="3"/>
      <c r="D11" s="3"/>
      <c r="E11" s="4"/>
      <c r="F11" s="3"/>
      <c r="G11" s="5"/>
      <c r="H11" s="3"/>
      <c r="I11" s="6"/>
      <c r="J11" s="7"/>
      <c r="K11" s="3"/>
      <c r="L11" s="3"/>
      <c r="M11" s="3"/>
      <c r="N11" s="8"/>
      <c r="O11" s="14"/>
      <c r="P11" s="3"/>
      <c r="Q11" s="3"/>
    </row>
    <row r="12" spans="1:17" s="44" customFormat="1" ht="57" customHeight="1">
      <c r="A12" s="38" t="s">
        <v>11</v>
      </c>
      <c r="B12" s="38" t="s">
        <v>6</v>
      </c>
      <c r="C12" s="39" t="s">
        <v>0</v>
      </c>
      <c r="D12" s="39" t="s">
        <v>1</v>
      </c>
      <c r="E12" s="40" t="s">
        <v>2</v>
      </c>
      <c r="F12" s="39" t="s">
        <v>7</v>
      </c>
      <c r="G12" s="39" t="s">
        <v>4</v>
      </c>
      <c r="H12" s="38" t="s">
        <v>3</v>
      </c>
      <c r="I12" s="41" t="s">
        <v>8</v>
      </c>
      <c r="J12" s="42" t="str">
        <f>'[1]produse 2011'!$J$10</f>
        <v>Valoare estimata fara TVA Euro</v>
      </c>
      <c r="K12" s="38" t="s">
        <v>12</v>
      </c>
      <c r="L12" s="38" t="s">
        <v>9</v>
      </c>
      <c r="M12" s="38" t="s">
        <v>5</v>
      </c>
      <c r="N12" s="198" t="s">
        <v>13</v>
      </c>
      <c r="O12" s="43" t="s">
        <v>14</v>
      </c>
      <c r="P12" s="8"/>
      <c r="Q12" s="8"/>
    </row>
    <row r="13" spans="1:14" s="21" customFormat="1" ht="10.5" customHeight="1" outlineLevel="4">
      <c r="A13" s="46">
        <v>1</v>
      </c>
      <c r="B13" s="46">
        <v>151</v>
      </c>
      <c r="C13" s="46" t="s">
        <v>17</v>
      </c>
      <c r="D13" s="46">
        <v>15110</v>
      </c>
      <c r="E13" s="46" t="s">
        <v>16</v>
      </c>
      <c r="F13" s="46" t="s">
        <v>18</v>
      </c>
      <c r="G13" s="30"/>
      <c r="H13" s="30"/>
      <c r="I13" s="29">
        <v>18000</v>
      </c>
      <c r="J13" s="45">
        <f>I13/4.45</f>
        <v>4044.943820224719</v>
      </c>
      <c r="K13" s="30" t="s">
        <v>19</v>
      </c>
      <c r="L13" s="30" t="s">
        <v>24</v>
      </c>
      <c r="M13" s="30" t="s">
        <v>25</v>
      </c>
      <c r="N13" s="30" t="s">
        <v>20</v>
      </c>
    </row>
    <row r="14" spans="5:14" s="21" customFormat="1" ht="11.25" outlineLevel="4">
      <c r="E14" s="22"/>
      <c r="G14" s="23"/>
      <c r="I14" s="24"/>
      <c r="J14" s="25"/>
      <c r="N14" s="26"/>
    </row>
    <row r="15" spans="5:14" s="21" customFormat="1" ht="11.25" outlineLevel="4">
      <c r="E15" s="22"/>
      <c r="G15" s="23"/>
      <c r="I15" s="24"/>
      <c r="J15" s="25"/>
      <c r="N15" s="26"/>
    </row>
    <row r="16" spans="5:14" s="21" customFormat="1" ht="11.25" outlineLevel="4">
      <c r="E16" s="22"/>
      <c r="G16" s="23"/>
      <c r="I16" s="24"/>
      <c r="J16" s="25"/>
      <c r="N16" s="26"/>
    </row>
    <row r="17" spans="5:14" s="21" customFormat="1" ht="33.75" customHeight="1" outlineLevel="4">
      <c r="E17" s="22"/>
      <c r="G17" s="23"/>
      <c r="I17" s="24"/>
      <c r="J17" s="25"/>
      <c r="N17" s="26"/>
    </row>
    <row r="18" spans="5:14" s="21" customFormat="1" ht="10.5" customHeight="1" hidden="1" outlineLevel="4">
      <c r="E18" s="22"/>
      <c r="G18" s="23"/>
      <c r="I18" s="24"/>
      <c r="J18" s="25"/>
      <c r="N18" s="26"/>
    </row>
    <row r="19" spans="2:14" s="21" customFormat="1" ht="10.5" customHeight="1" outlineLevel="4">
      <c r="B19" s="27"/>
      <c r="E19" s="22"/>
      <c r="G19" s="23"/>
      <c r="I19" s="24"/>
      <c r="J19" s="25"/>
      <c r="N19" s="26"/>
    </row>
    <row r="20" spans="2:14" s="21" customFormat="1" ht="10.5" customHeight="1" outlineLevel="4">
      <c r="B20" s="27"/>
      <c r="D20" s="27"/>
      <c r="E20" s="22"/>
      <c r="G20" s="23"/>
      <c r="I20" s="24"/>
      <c r="J20" s="25"/>
      <c r="N20" s="26"/>
    </row>
    <row r="21" spans="5:14" s="21" customFormat="1" ht="10.5" customHeight="1" outlineLevel="2">
      <c r="E21" s="22"/>
      <c r="G21" s="23"/>
      <c r="I21" s="24"/>
      <c r="J21" s="25"/>
      <c r="N21" s="26"/>
    </row>
    <row r="22" spans="5:14" s="21" customFormat="1" ht="10.5" customHeight="1" outlineLevel="2">
      <c r="E22" s="22"/>
      <c r="G22" s="23"/>
      <c r="I22" s="24"/>
      <c r="J22" s="25"/>
      <c r="N22" s="26"/>
    </row>
    <row r="23" spans="5:14" s="21" customFormat="1" ht="10.5" customHeight="1" outlineLevel="2">
      <c r="E23" s="22"/>
      <c r="G23" s="23"/>
      <c r="I23" s="24"/>
      <c r="J23" s="25"/>
      <c r="N23" s="26"/>
    </row>
    <row r="24" spans="5:14" s="21" customFormat="1" ht="10.5" customHeight="1" outlineLevel="2">
      <c r="E24" s="22"/>
      <c r="G24" s="23"/>
      <c r="I24" s="24"/>
      <c r="J24" s="25"/>
      <c r="N24" s="26"/>
    </row>
    <row r="25" spans="5:14" s="21" customFormat="1" ht="10.5" customHeight="1" outlineLevel="2">
      <c r="E25" s="22"/>
      <c r="G25" s="23"/>
      <c r="I25" s="24"/>
      <c r="J25" s="25"/>
      <c r="N25" s="26"/>
    </row>
    <row r="26" spans="5:14" s="21" customFormat="1" ht="10.5" customHeight="1" outlineLevel="2">
      <c r="E26" s="22"/>
      <c r="G26" s="23"/>
      <c r="I26" s="24"/>
      <c r="J26" s="25"/>
      <c r="N26" s="26"/>
    </row>
    <row r="27" spans="5:14" s="21" customFormat="1" ht="10.5" customHeight="1" outlineLevel="2">
      <c r="E27" s="22"/>
      <c r="G27" s="23"/>
      <c r="I27" s="24"/>
      <c r="J27" s="25"/>
      <c r="N27" s="26"/>
    </row>
    <row r="28" spans="5:14" s="21" customFormat="1" ht="10.5" customHeight="1" outlineLevel="2">
      <c r="E28" s="22"/>
      <c r="G28" s="23"/>
      <c r="I28" s="24"/>
      <c r="J28" s="25"/>
      <c r="N28" s="26"/>
    </row>
    <row r="29" spans="5:14" s="21" customFormat="1" ht="10.5" customHeight="1" outlineLevel="2">
      <c r="E29" s="22"/>
      <c r="G29" s="23"/>
      <c r="I29" s="24"/>
      <c r="J29" s="25"/>
      <c r="N29" s="26"/>
    </row>
    <row r="30" spans="5:14" s="21" customFormat="1" ht="10.5" customHeight="1" outlineLevel="2">
      <c r="E30" s="22"/>
      <c r="G30" s="23"/>
      <c r="I30" s="24"/>
      <c r="J30" s="25"/>
      <c r="N30" s="26"/>
    </row>
    <row r="31" spans="5:14" s="21" customFormat="1" ht="10.5" customHeight="1" outlineLevel="2">
      <c r="E31" s="22"/>
      <c r="G31" s="23"/>
      <c r="I31" s="24"/>
      <c r="J31" s="25"/>
      <c r="N31" s="26"/>
    </row>
    <row r="32" spans="5:14" s="21" customFormat="1" ht="10.5" customHeight="1" outlineLevel="2">
      <c r="E32" s="22"/>
      <c r="G32" s="23"/>
      <c r="I32" s="24"/>
      <c r="J32" s="25"/>
      <c r="N32" s="26"/>
    </row>
    <row r="33" spans="5:14" s="21" customFormat="1" ht="10.5" customHeight="1" outlineLevel="2">
      <c r="E33" s="22"/>
      <c r="G33" s="23"/>
      <c r="I33" s="24"/>
      <c r="J33" s="25"/>
      <c r="N33" s="26"/>
    </row>
    <row r="34" spans="5:14" s="21" customFormat="1" ht="10.5" customHeight="1" outlineLevel="2">
      <c r="E34" s="22"/>
      <c r="G34" s="23"/>
      <c r="I34" s="24"/>
      <c r="J34" s="25"/>
      <c r="N34" s="26"/>
    </row>
    <row r="35" spans="5:14" s="21" customFormat="1" ht="10.5" customHeight="1" outlineLevel="2">
      <c r="E35" s="22"/>
      <c r="G35" s="23"/>
      <c r="I35" s="24"/>
      <c r="J35" s="25"/>
      <c r="N35" s="26"/>
    </row>
    <row r="36" spans="5:14" s="21" customFormat="1" ht="10.5" customHeight="1" outlineLevel="2">
      <c r="E36" s="22"/>
      <c r="G36" s="23"/>
      <c r="I36" s="24"/>
      <c r="J36" s="25"/>
      <c r="N36" s="26"/>
    </row>
    <row r="37" spans="5:14" s="28" customFormat="1" ht="10.5" customHeight="1" outlineLevel="2">
      <c r="E37" s="29"/>
      <c r="G37" s="30"/>
      <c r="I37" s="31"/>
      <c r="J37" s="32"/>
      <c r="N37" s="33"/>
    </row>
    <row r="38" spans="5:14" s="15" customFormat="1" ht="10.5" customHeight="1" outlineLevel="2">
      <c r="E38" s="16"/>
      <c r="G38" s="17"/>
      <c r="I38" s="18"/>
      <c r="J38" s="19"/>
      <c r="N38" s="20"/>
    </row>
    <row r="39" spans="5:14" s="15" customFormat="1" ht="10.5" customHeight="1" outlineLevel="2">
      <c r="E39" s="16"/>
      <c r="G39" s="17"/>
      <c r="I39" s="18"/>
      <c r="J39" s="19"/>
      <c r="N39" s="20"/>
    </row>
    <row r="40" spans="5:14" s="15" customFormat="1" ht="10.5" customHeight="1" outlineLevel="2">
      <c r="E40" s="16"/>
      <c r="G40" s="17"/>
      <c r="I40" s="18"/>
      <c r="J40" s="19"/>
      <c r="N40" s="20"/>
    </row>
    <row r="41" spans="5:14" s="15" customFormat="1" ht="10.5" customHeight="1" outlineLevel="2">
      <c r="E41" s="16"/>
      <c r="G41" s="17"/>
      <c r="I41" s="18"/>
      <c r="J41" s="19"/>
      <c r="N41" s="20"/>
    </row>
    <row r="42" spans="5:14" s="15" customFormat="1" ht="10.5" customHeight="1" outlineLevel="2">
      <c r="E42" s="16"/>
      <c r="G42" s="17"/>
      <c r="I42" s="18"/>
      <c r="J42" s="19"/>
      <c r="N42" s="20"/>
    </row>
    <row r="43" spans="5:14" s="15" customFormat="1" ht="10.5" customHeight="1" outlineLevel="2">
      <c r="E43" s="16"/>
      <c r="G43" s="17"/>
      <c r="I43" s="18"/>
      <c r="J43" s="19"/>
      <c r="N43" s="20"/>
    </row>
    <row r="44" spans="5:14" s="15" customFormat="1" ht="10.5" customHeight="1" outlineLevel="2">
      <c r="E44" s="16"/>
      <c r="G44" s="17"/>
      <c r="I44" s="18"/>
      <c r="J44" s="19"/>
      <c r="N44" s="20"/>
    </row>
    <row r="45" spans="5:14" s="15" customFormat="1" ht="10.5" customHeight="1" outlineLevel="2">
      <c r="E45" s="16"/>
      <c r="G45" s="17"/>
      <c r="I45" s="18"/>
      <c r="J45" s="19"/>
      <c r="N45" s="20"/>
    </row>
    <row r="46" spans="5:14" s="15" customFormat="1" ht="10.5" customHeight="1" outlineLevel="2">
      <c r="E46" s="16"/>
      <c r="G46" s="17"/>
      <c r="I46" s="18"/>
      <c r="J46" s="19"/>
      <c r="N46" s="20"/>
    </row>
    <row r="47" spans="5:14" s="15" customFormat="1" ht="10.5" customHeight="1" outlineLevel="2">
      <c r="E47" s="16"/>
      <c r="G47" s="17"/>
      <c r="I47" s="18"/>
      <c r="J47" s="19"/>
      <c r="N47" s="20"/>
    </row>
    <row r="48" spans="5:14" s="15" customFormat="1" ht="10.5" customHeight="1" outlineLevel="2">
      <c r="E48" s="16"/>
      <c r="G48" s="17"/>
      <c r="I48" s="18"/>
      <c r="J48" s="19"/>
      <c r="N48" s="20"/>
    </row>
    <row r="49" spans="5:14" s="15" customFormat="1" ht="10.5" customHeight="1" outlineLevel="2">
      <c r="E49" s="16"/>
      <c r="G49" s="17"/>
      <c r="I49" s="18"/>
      <c r="J49" s="19"/>
      <c r="N49" s="20"/>
    </row>
    <row r="50" spans="5:14" s="15" customFormat="1" ht="10.5" customHeight="1" outlineLevel="2">
      <c r="E50" s="16"/>
      <c r="G50" s="17"/>
      <c r="I50" s="18"/>
      <c r="J50" s="19"/>
      <c r="N50" s="20"/>
    </row>
    <row r="51" spans="5:14" s="15" customFormat="1" ht="10.5" customHeight="1" outlineLevel="2">
      <c r="E51" s="16"/>
      <c r="G51" s="17"/>
      <c r="I51" s="18"/>
      <c r="J51" s="19"/>
      <c r="N51" s="20"/>
    </row>
    <row r="52" spans="5:14" s="15" customFormat="1" ht="10.5" customHeight="1" outlineLevel="2">
      <c r="E52" s="16"/>
      <c r="G52" s="17"/>
      <c r="I52" s="18"/>
      <c r="J52" s="19"/>
      <c r="N52" s="20"/>
    </row>
    <row r="53" spans="5:14" s="15" customFormat="1" ht="10.5" customHeight="1" outlineLevel="2">
      <c r="E53" s="16"/>
      <c r="G53" s="17"/>
      <c r="I53" s="18"/>
      <c r="J53" s="19"/>
      <c r="N53" s="20"/>
    </row>
    <row r="54" spans="5:14" s="15" customFormat="1" ht="10.5" customHeight="1" outlineLevel="2">
      <c r="E54" s="16"/>
      <c r="G54" s="17"/>
      <c r="I54" s="18"/>
      <c r="J54" s="19"/>
      <c r="N54" s="20"/>
    </row>
    <row r="55" spans="5:14" s="15" customFormat="1" ht="10.5" customHeight="1" outlineLevel="2">
      <c r="E55" s="16"/>
      <c r="G55" s="17"/>
      <c r="I55" s="18"/>
      <c r="J55" s="19"/>
      <c r="N55" s="20"/>
    </row>
    <row r="56" spans="5:14" s="15" customFormat="1" ht="10.5" customHeight="1" outlineLevel="2">
      <c r="E56" s="16"/>
      <c r="G56" s="17"/>
      <c r="I56" s="18"/>
      <c r="J56" s="19"/>
      <c r="N56" s="20"/>
    </row>
    <row r="57" spans="5:14" s="15" customFormat="1" ht="10.5" customHeight="1" outlineLevel="2">
      <c r="E57" s="16"/>
      <c r="G57" s="17"/>
      <c r="I57" s="18"/>
      <c r="J57" s="19"/>
      <c r="N57" s="20"/>
    </row>
    <row r="58" spans="5:14" s="15" customFormat="1" ht="10.5" customHeight="1" outlineLevel="2">
      <c r="E58" s="16"/>
      <c r="G58" s="17"/>
      <c r="I58" s="18"/>
      <c r="J58" s="19"/>
      <c r="N58" s="20"/>
    </row>
    <row r="59" spans="5:14" s="15" customFormat="1" ht="10.5" customHeight="1" outlineLevel="2">
      <c r="E59" s="16"/>
      <c r="G59" s="17"/>
      <c r="I59" s="18"/>
      <c r="J59" s="19"/>
      <c r="N59" s="20"/>
    </row>
    <row r="60" spans="5:14" s="15" customFormat="1" ht="10.5" customHeight="1" outlineLevel="2">
      <c r="E60" s="16"/>
      <c r="G60" s="17"/>
      <c r="I60" s="18"/>
      <c r="J60" s="19"/>
      <c r="N60" s="20"/>
    </row>
    <row r="61" spans="5:14" s="15" customFormat="1" ht="10.5" customHeight="1" outlineLevel="2">
      <c r="E61" s="16"/>
      <c r="G61" s="17"/>
      <c r="I61" s="18"/>
      <c r="J61" s="19"/>
      <c r="N61" s="20"/>
    </row>
    <row r="62" spans="5:14" s="15" customFormat="1" ht="10.5" customHeight="1" outlineLevel="2">
      <c r="E62" s="16"/>
      <c r="G62" s="17"/>
      <c r="I62" s="18"/>
      <c r="J62" s="19"/>
      <c r="N62" s="20"/>
    </row>
    <row r="63" spans="5:14" s="15" customFormat="1" ht="10.5" customHeight="1" outlineLevel="2">
      <c r="E63" s="16"/>
      <c r="G63" s="17"/>
      <c r="I63" s="18"/>
      <c r="J63" s="19"/>
      <c r="N63" s="20"/>
    </row>
    <row r="64" spans="5:14" s="15" customFormat="1" ht="10.5" customHeight="1" outlineLevel="2">
      <c r="E64" s="16"/>
      <c r="G64" s="17"/>
      <c r="I64" s="18"/>
      <c r="J64" s="19"/>
      <c r="N64" s="20"/>
    </row>
    <row r="65" spans="5:14" s="15" customFormat="1" ht="10.5" customHeight="1" outlineLevel="2">
      <c r="E65" s="16"/>
      <c r="G65" s="17"/>
      <c r="I65" s="18"/>
      <c r="J65" s="19"/>
      <c r="N65" s="20"/>
    </row>
    <row r="66" spans="5:14" s="15" customFormat="1" ht="10.5" customHeight="1" outlineLevel="2">
      <c r="E66" s="16"/>
      <c r="G66" s="17"/>
      <c r="I66" s="18"/>
      <c r="J66" s="19"/>
      <c r="N66" s="20"/>
    </row>
    <row r="67" spans="5:14" s="15" customFormat="1" ht="10.5" customHeight="1" outlineLevel="2">
      <c r="E67" s="16"/>
      <c r="G67" s="17"/>
      <c r="I67" s="18"/>
      <c r="J67" s="19"/>
      <c r="N67" s="20"/>
    </row>
    <row r="68" spans="5:14" s="15" customFormat="1" ht="10.5" customHeight="1" outlineLevel="2">
      <c r="E68" s="16"/>
      <c r="G68" s="17"/>
      <c r="I68" s="18"/>
      <c r="J68" s="19"/>
      <c r="N68" s="20"/>
    </row>
    <row r="69" spans="5:14" s="15" customFormat="1" ht="10.5" customHeight="1" outlineLevel="2">
      <c r="E69" s="16"/>
      <c r="G69" s="17"/>
      <c r="I69" s="18"/>
      <c r="J69" s="19"/>
      <c r="N69" s="20"/>
    </row>
    <row r="70" spans="5:14" s="15" customFormat="1" ht="10.5" customHeight="1" outlineLevel="2">
      <c r="E70" s="16"/>
      <c r="G70" s="17"/>
      <c r="I70" s="18"/>
      <c r="J70" s="19"/>
      <c r="N70" s="20"/>
    </row>
    <row r="71" spans="5:14" s="15" customFormat="1" ht="10.5" customHeight="1" outlineLevel="2">
      <c r="E71" s="16"/>
      <c r="G71" s="17"/>
      <c r="I71" s="18"/>
      <c r="J71" s="19"/>
      <c r="N71" s="20"/>
    </row>
    <row r="72" spans="5:14" s="15" customFormat="1" ht="10.5" customHeight="1" outlineLevel="2">
      <c r="E72" s="16"/>
      <c r="G72" s="17"/>
      <c r="I72" s="18"/>
      <c r="J72" s="19"/>
      <c r="N72" s="20"/>
    </row>
    <row r="73" spans="5:14" s="15" customFormat="1" ht="10.5" customHeight="1" outlineLevel="2">
      <c r="E73" s="16"/>
      <c r="G73" s="17"/>
      <c r="I73" s="18"/>
      <c r="J73" s="19"/>
      <c r="N73" s="20"/>
    </row>
    <row r="74" spans="5:14" s="15" customFormat="1" ht="10.5" customHeight="1" outlineLevel="2">
      <c r="E74" s="16"/>
      <c r="G74" s="17"/>
      <c r="I74" s="18"/>
      <c r="J74" s="19"/>
      <c r="N74" s="20"/>
    </row>
    <row r="75" spans="5:14" s="15" customFormat="1" ht="10.5" customHeight="1" outlineLevel="2">
      <c r="E75" s="16"/>
      <c r="G75" s="17"/>
      <c r="I75" s="18"/>
      <c r="J75" s="19"/>
      <c r="N75" s="20"/>
    </row>
    <row r="76" spans="5:14" s="15" customFormat="1" ht="10.5" customHeight="1" outlineLevel="2">
      <c r="E76" s="16"/>
      <c r="G76" s="17"/>
      <c r="I76" s="18"/>
      <c r="J76" s="19"/>
      <c r="N76" s="20"/>
    </row>
    <row r="77" spans="5:14" s="15" customFormat="1" ht="10.5" customHeight="1" outlineLevel="2">
      <c r="E77" s="16"/>
      <c r="G77" s="17"/>
      <c r="I77" s="18"/>
      <c r="J77" s="19"/>
      <c r="N77" s="20"/>
    </row>
    <row r="78" spans="5:14" s="15" customFormat="1" ht="10.5" customHeight="1" outlineLevel="2">
      <c r="E78" s="16"/>
      <c r="G78" s="17"/>
      <c r="I78" s="18"/>
      <c r="J78" s="19"/>
      <c r="N78" s="20"/>
    </row>
    <row r="79" spans="5:14" s="15" customFormat="1" ht="10.5" customHeight="1" outlineLevel="2">
      <c r="E79" s="16"/>
      <c r="G79" s="17"/>
      <c r="I79" s="18"/>
      <c r="J79" s="19"/>
      <c r="N79" s="20"/>
    </row>
    <row r="80" spans="5:14" s="15" customFormat="1" ht="10.5" customHeight="1" outlineLevel="2">
      <c r="E80" s="16"/>
      <c r="G80" s="17"/>
      <c r="I80" s="18"/>
      <c r="J80" s="19"/>
      <c r="N80" s="20"/>
    </row>
    <row r="81" spans="5:14" s="15" customFormat="1" ht="10.5" customHeight="1" outlineLevel="2">
      <c r="E81" s="16"/>
      <c r="G81" s="17"/>
      <c r="I81" s="18"/>
      <c r="J81" s="19"/>
      <c r="N81" s="20"/>
    </row>
    <row r="82" spans="5:14" s="15" customFormat="1" ht="10.5" customHeight="1" outlineLevel="2">
      <c r="E82" s="16"/>
      <c r="G82" s="17"/>
      <c r="I82" s="18"/>
      <c r="J82" s="19"/>
      <c r="N82" s="20"/>
    </row>
    <row r="83" spans="5:14" s="15" customFormat="1" ht="10.5" customHeight="1" outlineLevel="2">
      <c r="E83" s="16"/>
      <c r="G83" s="17"/>
      <c r="I83" s="18"/>
      <c r="J83" s="19"/>
      <c r="N83" s="20"/>
    </row>
    <row r="84" spans="5:14" s="15" customFormat="1" ht="10.5" customHeight="1" outlineLevel="2">
      <c r="E84" s="16"/>
      <c r="G84" s="17"/>
      <c r="I84" s="18"/>
      <c r="J84" s="19"/>
      <c r="N84" s="20"/>
    </row>
    <row r="85" spans="5:14" s="15" customFormat="1" ht="10.5" customHeight="1" outlineLevel="2">
      <c r="E85" s="16"/>
      <c r="G85" s="17"/>
      <c r="I85" s="18"/>
      <c r="J85" s="19"/>
      <c r="N85" s="20"/>
    </row>
    <row r="86" spans="5:14" s="15" customFormat="1" ht="10.5" customHeight="1" outlineLevel="2">
      <c r="E86" s="16"/>
      <c r="G86" s="17"/>
      <c r="I86" s="18"/>
      <c r="J86" s="19"/>
      <c r="N86" s="20"/>
    </row>
    <row r="87" spans="5:14" s="15" customFormat="1" ht="10.5" customHeight="1" outlineLevel="2">
      <c r="E87" s="16"/>
      <c r="G87" s="17"/>
      <c r="I87" s="18"/>
      <c r="J87" s="19"/>
      <c r="N87" s="20"/>
    </row>
    <row r="88" spans="5:14" s="15" customFormat="1" ht="10.5" customHeight="1" outlineLevel="2">
      <c r="E88" s="16"/>
      <c r="G88" s="17"/>
      <c r="I88" s="18"/>
      <c r="J88" s="19"/>
      <c r="N88" s="20"/>
    </row>
    <row r="89" spans="5:14" s="15" customFormat="1" ht="10.5" customHeight="1" outlineLevel="2">
      <c r="E89" s="16"/>
      <c r="G89" s="17"/>
      <c r="I89" s="18"/>
      <c r="J89" s="19"/>
      <c r="N89" s="20"/>
    </row>
    <row r="90" spans="5:14" s="15" customFormat="1" ht="10.5" customHeight="1" outlineLevel="2">
      <c r="E90" s="16"/>
      <c r="G90" s="17"/>
      <c r="I90" s="18"/>
      <c r="J90" s="19"/>
      <c r="N90" s="20"/>
    </row>
    <row r="91" spans="5:14" s="15" customFormat="1" ht="10.5" customHeight="1" outlineLevel="2">
      <c r="E91" s="16"/>
      <c r="G91" s="17"/>
      <c r="I91" s="18"/>
      <c r="J91" s="19"/>
      <c r="N91" s="20"/>
    </row>
    <row r="92" spans="5:14" s="15" customFormat="1" ht="10.5" customHeight="1" outlineLevel="2">
      <c r="E92" s="16"/>
      <c r="G92" s="17"/>
      <c r="I92" s="18"/>
      <c r="J92" s="19"/>
      <c r="N92" s="20"/>
    </row>
    <row r="93" spans="5:14" s="15" customFormat="1" ht="10.5" customHeight="1" outlineLevel="2">
      <c r="E93" s="16"/>
      <c r="G93" s="17"/>
      <c r="I93" s="18"/>
      <c r="J93" s="19"/>
      <c r="N93" s="20"/>
    </row>
    <row r="94" spans="5:14" s="15" customFormat="1" ht="10.5" customHeight="1" outlineLevel="2">
      <c r="E94" s="16"/>
      <c r="G94" s="17"/>
      <c r="I94" s="18"/>
      <c r="J94" s="19"/>
      <c r="N94" s="20"/>
    </row>
    <row r="95" spans="5:14" s="15" customFormat="1" ht="10.5" customHeight="1" outlineLevel="2">
      <c r="E95" s="16"/>
      <c r="G95" s="17"/>
      <c r="I95" s="18"/>
      <c r="J95" s="19"/>
      <c r="N95" s="20"/>
    </row>
    <row r="96" spans="5:14" s="15" customFormat="1" ht="10.5" customHeight="1" outlineLevel="2">
      <c r="E96" s="16"/>
      <c r="G96" s="17"/>
      <c r="I96" s="18"/>
      <c r="J96" s="19"/>
      <c r="N96" s="20"/>
    </row>
    <row r="97" spans="5:14" s="15" customFormat="1" ht="10.5" customHeight="1" outlineLevel="2">
      <c r="E97" s="16"/>
      <c r="G97" s="17"/>
      <c r="I97" s="18"/>
      <c r="J97" s="19"/>
      <c r="N97" s="20"/>
    </row>
    <row r="98" spans="2:14" s="15" customFormat="1" ht="10.5" customHeight="1" outlineLevel="2">
      <c r="B98" s="34" t="s">
        <v>15</v>
      </c>
      <c r="E98" s="16"/>
      <c r="G98" s="17"/>
      <c r="I98" s="18">
        <f>SUBTOTAL(9,I13:I97)</f>
        <v>18000</v>
      </c>
      <c r="J98" s="19"/>
      <c r="N98" s="20"/>
    </row>
    <row r="99" spans="2:14" s="15" customFormat="1" ht="10.5" customHeight="1" outlineLevel="2">
      <c r="B99" s="34"/>
      <c r="D99" s="34" t="s">
        <v>15</v>
      </c>
      <c r="E99" s="16"/>
      <c r="G99" s="17"/>
      <c r="I99" s="18">
        <f>SUBTOTAL(9,I13:I98)</f>
        <v>18000</v>
      </c>
      <c r="J99" s="19"/>
      <c r="N99" s="20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N12" sqref="N12"/>
    </sheetView>
  </sheetViews>
  <sheetFormatPr defaultColWidth="9.140625" defaultRowHeight="10.5" customHeight="1" outlineLevelRow="4"/>
  <cols>
    <col min="1" max="1" width="4.421875" style="9" customWidth="1"/>
    <col min="2" max="2" width="6.8515625" style="9" customWidth="1"/>
    <col min="3" max="3" width="18.28125" style="9" customWidth="1"/>
    <col min="4" max="4" width="7.8515625" style="9" customWidth="1"/>
    <col min="5" max="5" width="9.28125" style="2" customWidth="1"/>
    <col min="6" max="6" width="25.140625" style="9" customWidth="1"/>
    <col min="7" max="7" width="9.140625" style="35" hidden="1" customWidth="1"/>
    <col min="8" max="8" width="9.140625" style="9" hidden="1" customWidth="1"/>
    <col min="9" max="9" width="9.140625" style="36" customWidth="1"/>
    <col min="10" max="10" width="8.421875" style="37" customWidth="1"/>
    <col min="11" max="11" width="7.140625" style="9" customWidth="1"/>
    <col min="12" max="12" width="11.7109375" style="9" customWidth="1"/>
    <col min="13" max="13" width="9.8515625" style="9" customWidth="1"/>
    <col min="14" max="14" width="13.57421875" style="1" customWidth="1"/>
    <col min="15" max="15" width="13.7109375" style="9" hidden="1" customWidth="1"/>
    <col min="16" max="16384" width="9.140625" style="9" customWidth="1"/>
  </cols>
  <sheetData>
    <row r="1" spans="1:17" ht="10.5" customHeight="1">
      <c r="A1" s="3"/>
      <c r="B1" s="3"/>
      <c r="C1" s="3"/>
      <c r="D1" s="3"/>
      <c r="E1" s="4"/>
      <c r="F1" s="3"/>
      <c r="G1" s="5"/>
      <c r="H1" s="3"/>
      <c r="I1" s="6"/>
      <c r="J1" s="7"/>
      <c r="K1" s="3"/>
      <c r="L1" s="3"/>
      <c r="M1" s="3"/>
      <c r="N1" s="8"/>
      <c r="O1" s="3"/>
      <c r="P1" s="3"/>
      <c r="Q1" s="3"/>
    </row>
    <row r="2" spans="1:17" ht="15" customHeight="1">
      <c r="A2" s="3"/>
      <c r="B2" s="3"/>
      <c r="C2" s="3"/>
      <c r="D2" s="3"/>
      <c r="E2" s="4"/>
      <c r="F2" s="3"/>
      <c r="G2" s="5"/>
      <c r="H2" s="3"/>
      <c r="I2" s="6"/>
      <c r="J2" s="7"/>
      <c r="K2" s="3"/>
      <c r="L2" s="10" t="s">
        <v>22</v>
      </c>
      <c r="M2" s="10"/>
      <c r="N2" s="8"/>
      <c r="O2" s="3"/>
      <c r="P2" s="3"/>
      <c r="Q2" s="3"/>
    </row>
    <row r="3" spans="1:17" ht="14.25" customHeight="1">
      <c r="A3" s="3"/>
      <c r="B3" s="3"/>
      <c r="C3" s="3"/>
      <c r="D3" s="3"/>
      <c r="E3" s="4"/>
      <c r="F3" s="3"/>
      <c r="G3" s="5"/>
      <c r="H3" s="3"/>
      <c r="I3" s="6"/>
      <c r="J3" s="7"/>
      <c r="K3" s="3"/>
      <c r="L3" s="10" t="s">
        <v>23</v>
      </c>
      <c r="M3" s="10"/>
      <c r="N3" s="11"/>
      <c r="O3" s="3"/>
      <c r="P3" s="3"/>
      <c r="Q3" s="3"/>
    </row>
    <row r="4" spans="1:17" ht="15.75" customHeight="1">
      <c r="A4" s="3"/>
      <c r="B4" s="3"/>
      <c r="C4" s="3"/>
      <c r="D4" s="3"/>
      <c r="E4" s="4"/>
      <c r="F4" s="3"/>
      <c r="G4" s="5"/>
      <c r="H4" s="3"/>
      <c r="I4" s="6"/>
      <c r="J4" s="7"/>
      <c r="K4" s="10" t="s">
        <v>21</v>
      </c>
      <c r="L4" s="10"/>
      <c r="M4" s="10"/>
      <c r="N4" s="11"/>
      <c r="O4" s="3"/>
      <c r="P4" s="3"/>
      <c r="Q4" s="3"/>
    </row>
    <row r="5" spans="1:17" ht="10.5" customHeight="1">
      <c r="A5" s="3"/>
      <c r="B5" s="3"/>
      <c r="C5" s="3"/>
      <c r="D5" s="3"/>
      <c r="E5" s="4"/>
      <c r="F5" s="3"/>
      <c r="G5" s="5"/>
      <c r="H5" s="3"/>
      <c r="I5" s="6"/>
      <c r="J5" s="7"/>
      <c r="K5" s="3"/>
      <c r="L5" s="3"/>
      <c r="M5" s="3"/>
      <c r="N5" s="8"/>
      <c r="O5" s="14"/>
      <c r="P5" s="3"/>
      <c r="Q5" s="3"/>
    </row>
    <row r="6" spans="1:17" ht="10.5" customHeight="1">
      <c r="A6" s="3"/>
      <c r="B6" s="3"/>
      <c r="C6" s="3"/>
      <c r="D6" s="3"/>
      <c r="E6" s="4"/>
      <c r="F6" s="3"/>
      <c r="G6" s="5"/>
      <c r="H6" s="3"/>
      <c r="I6" s="6"/>
      <c r="J6" s="7"/>
      <c r="K6" s="3"/>
      <c r="L6" s="3"/>
      <c r="M6" s="3"/>
      <c r="N6" s="8"/>
      <c r="O6" s="14"/>
      <c r="P6" s="3"/>
      <c r="Q6" s="3"/>
    </row>
    <row r="7" spans="1:17" ht="17.25" customHeight="1">
      <c r="A7" s="3"/>
      <c r="B7" s="3"/>
      <c r="C7" s="3"/>
      <c r="D7" s="3"/>
      <c r="E7" s="4"/>
      <c r="F7" s="12" t="s">
        <v>26</v>
      </c>
      <c r="G7" s="5"/>
      <c r="H7" s="3"/>
      <c r="I7" s="6"/>
      <c r="J7" s="7"/>
      <c r="K7" s="3"/>
      <c r="L7" s="3"/>
      <c r="M7" s="3"/>
      <c r="N7" s="8"/>
      <c r="O7" s="14"/>
      <c r="P7" s="3"/>
      <c r="Q7" s="3"/>
    </row>
    <row r="8" spans="1:17" ht="17.25" customHeight="1">
      <c r="A8" s="3"/>
      <c r="B8" s="3"/>
      <c r="C8" s="3"/>
      <c r="D8" s="3"/>
      <c r="E8" s="4"/>
      <c r="F8" s="13" t="s">
        <v>27</v>
      </c>
      <c r="G8" s="5"/>
      <c r="H8" s="3"/>
      <c r="I8" s="13"/>
      <c r="J8" s="7"/>
      <c r="K8" s="3"/>
      <c r="L8" s="3"/>
      <c r="M8" s="3"/>
      <c r="N8" s="8"/>
      <c r="O8" s="14"/>
      <c r="P8" s="3"/>
      <c r="Q8" s="3"/>
    </row>
    <row r="9" spans="1:17" ht="10.5" customHeight="1">
      <c r="A9" s="3"/>
      <c r="B9" s="3"/>
      <c r="C9" s="3"/>
      <c r="D9" s="3"/>
      <c r="E9" s="4"/>
      <c r="F9" s="3"/>
      <c r="G9" s="5"/>
      <c r="H9" s="3"/>
      <c r="I9" s="6"/>
      <c r="J9" s="7"/>
      <c r="K9" s="3"/>
      <c r="L9" s="3"/>
      <c r="M9" s="3"/>
      <c r="N9" s="8"/>
      <c r="O9" s="14"/>
      <c r="P9" s="3"/>
      <c r="Q9" s="3"/>
    </row>
    <row r="10" spans="1:17" ht="10.5" customHeight="1">
      <c r="A10" s="3"/>
      <c r="B10" s="3"/>
      <c r="C10" s="3"/>
      <c r="D10" s="3"/>
      <c r="E10" s="4"/>
      <c r="F10" s="3"/>
      <c r="G10" s="5"/>
      <c r="H10" s="3"/>
      <c r="I10" s="6"/>
      <c r="J10" s="7"/>
      <c r="K10" s="3"/>
      <c r="L10" s="3"/>
      <c r="M10" s="3"/>
      <c r="N10" s="8"/>
      <c r="O10" s="14"/>
      <c r="P10" s="3"/>
      <c r="Q10" s="3"/>
    </row>
    <row r="11" spans="1:17" ht="10.5" customHeight="1">
      <c r="A11" s="3"/>
      <c r="B11" s="3"/>
      <c r="C11" s="3"/>
      <c r="D11" s="3"/>
      <c r="E11" s="4"/>
      <c r="F11" s="3"/>
      <c r="G11" s="5"/>
      <c r="H11" s="3"/>
      <c r="I11" s="6"/>
      <c r="J11" s="7"/>
      <c r="K11" s="3"/>
      <c r="L11" s="3"/>
      <c r="M11" s="3"/>
      <c r="N11" s="8"/>
      <c r="O11" s="14"/>
      <c r="P11" s="3"/>
      <c r="Q11" s="3"/>
    </row>
    <row r="12" spans="1:17" s="44" customFormat="1" ht="57" customHeight="1">
      <c r="A12" s="38" t="s">
        <v>11</v>
      </c>
      <c r="B12" s="38" t="s">
        <v>6</v>
      </c>
      <c r="C12" s="39" t="s">
        <v>0</v>
      </c>
      <c r="D12" s="39" t="s">
        <v>1</v>
      </c>
      <c r="E12" s="40" t="s">
        <v>2</v>
      </c>
      <c r="F12" s="39" t="s">
        <v>7</v>
      </c>
      <c r="G12" s="39" t="s">
        <v>4</v>
      </c>
      <c r="H12" s="38" t="s">
        <v>3</v>
      </c>
      <c r="I12" s="41" t="s">
        <v>8</v>
      </c>
      <c r="J12" s="42" t="str">
        <f>'[1]produse 2011'!$J$10</f>
        <v>Valoare estimata fara TVA Euro</v>
      </c>
      <c r="K12" s="38" t="s">
        <v>12</v>
      </c>
      <c r="L12" s="38" t="s">
        <v>9</v>
      </c>
      <c r="M12" s="38" t="s">
        <v>5</v>
      </c>
      <c r="N12" s="198" t="s">
        <v>13</v>
      </c>
      <c r="O12" s="43" t="s">
        <v>14</v>
      </c>
      <c r="P12" s="8"/>
      <c r="Q12" s="8"/>
    </row>
    <row r="13" spans="1:14" s="21" customFormat="1" ht="10.5" customHeight="1" outlineLevel="4">
      <c r="A13" s="46" t="s">
        <v>28</v>
      </c>
      <c r="B13" s="46" t="s">
        <v>28</v>
      </c>
      <c r="C13" s="46" t="s">
        <v>28</v>
      </c>
      <c r="D13" s="46" t="s">
        <v>28</v>
      </c>
      <c r="E13" s="46" t="s">
        <v>28</v>
      </c>
      <c r="F13" s="46" t="s">
        <v>28</v>
      </c>
      <c r="G13" s="30"/>
      <c r="H13" s="30"/>
      <c r="I13" s="29" t="s">
        <v>28</v>
      </c>
      <c r="J13" s="45" t="s">
        <v>28</v>
      </c>
      <c r="K13" s="30" t="s">
        <v>28</v>
      </c>
      <c r="L13" s="30" t="s">
        <v>28</v>
      </c>
      <c r="M13" s="30" t="s">
        <v>28</v>
      </c>
      <c r="N13" s="30" t="s">
        <v>28</v>
      </c>
    </row>
    <row r="14" spans="5:14" s="21" customFormat="1" ht="11.25" outlineLevel="4">
      <c r="E14" s="22"/>
      <c r="G14" s="23"/>
      <c r="I14" s="24"/>
      <c r="J14" s="25"/>
      <c r="N14" s="26"/>
    </row>
    <row r="15" spans="5:14" s="21" customFormat="1" ht="11.25" outlineLevel="4">
      <c r="E15" s="22"/>
      <c r="G15" s="23"/>
      <c r="I15" s="24"/>
      <c r="J15" s="25"/>
      <c r="N15" s="26"/>
    </row>
    <row r="16" spans="5:14" s="21" customFormat="1" ht="11.25" outlineLevel="4">
      <c r="E16" s="22"/>
      <c r="G16" s="23"/>
      <c r="I16" s="24"/>
      <c r="J16" s="25"/>
      <c r="N16" s="26"/>
    </row>
    <row r="17" spans="5:14" s="21" customFormat="1" ht="33.75" customHeight="1" outlineLevel="4">
      <c r="E17" s="22"/>
      <c r="G17" s="23"/>
      <c r="I17" s="24"/>
      <c r="J17" s="25"/>
      <c r="N17" s="26"/>
    </row>
    <row r="18" spans="5:14" s="21" customFormat="1" ht="10.5" customHeight="1" hidden="1" outlineLevel="4">
      <c r="E18" s="22"/>
      <c r="G18" s="23"/>
      <c r="I18" s="24"/>
      <c r="J18" s="25"/>
      <c r="N18" s="26"/>
    </row>
    <row r="19" spans="2:14" s="21" customFormat="1" ht="10.5" customHeight="1" outlineLevel="4">
      <c r="B19" s="27"/>
      <c r="E19" s="22"/>
      <c r="G19" s="23"/>
      <c r="I19" s="24"/>
      <c r="J19" s="25"/>
      <c r="N19" s="26"/>
    </row>
    <row r="20" spans="2:14" s="21" customFormat="1" ht="10.5" customHeight="1" outlineLevel="4">
      <c r="B20" s="27"/>
      <c r="D20" s="27"/>
      <c r="E20" s="22"/>
      <c r="G20" s="23"/>
      <c r="I20" s="24"/>
      <c r="J20" s="25"/>
      <c r="N20" s="26"/>
    </row>
    <row r="21" spans="5:14" s="21" customFormat="1" ht="10.5" customHeight="1" outlineLevel="2">
      <c r="E21" s="22"/>
      <c r="G21" s="23"/>
      <c r="I21" s="24"/>
      <c r="J21" s="25"/>
      <c r="N21" s="26"/>
    </row>
    <row r="22" spans="5:14" s="21" customFormat="1" ht="10.5" customHeight="1" outlineLevel="2">
      <c r="E22" s="22"/>
      <c r="G22" s="23"/>
      <c r="I22" s="24"/>
      <c r="J22" s="25"/>
      <c r="N22" s="26"/>
    </row>
    <row r="23" spans="5:14" s="21" customFormat="1" ht="10.5" customHeight="1" outlineLevel="2">
      <c r="E23" s="22"/>
      <c r="G23" s="23"/>
      <c r="I23" s="24"/>
      <c r="J23" s="25"/>
      <c r="N23" s="26"/>
    </row>
    <row r="24" spans="5:14" s="21" customFormat="1" ht="10.5" customHeight="1" outlineLevel="2">
      <c r="E24" s="22"/>
      <c r="G24" s="23"/>
      <c r="I24" s="24"/>
      <c r="J24" s="25"/>
      <c r="N24" s="26"/>
    </row>
    <row r="25" spans="5:14" s="21" customFormat="1" ht="10.5" customHeight="1" outlineLevel="2">
      <c r="E25" s="22"/>
      <c r="G25" s="23"/>
      <c r="I25" s="24"/>
      <c r="J25" s="25"/>
      <c r="N25" s="26"/>
    </row>
    <row r="26" spans="5:14" s="21" customFormat="1" ht="10.5" customHeight="1" outlineLevel="2">
      <c r="E26" s="22"/>
      <c r="G26" s="23"/>
      <c r="I26" s="24"/>
      <c r="J26" s="25"/>
      <c r="N26" s="26"/>
    </row>
    <row r="27" spans="5:14" s="21" customFormat="1" ht="10.5" customHeight="1" outlineLevel="2">
      <c r="E27" s="22"/>
      <c r="G27" s="23"/>
      <c r="I27" s="24"/>
      <c r="J27" s="25"/>
      <c r="N27" s="26"/>
    </row>
    <row r="28" spans="5:14" s="21" customFormat="1" ht="10.5" customHeight="1" outlineLevel="2">
      <c r="E28" s="22"/>
      <c r="G28" s="23"/>
      <c r="I28" s="24"/>
      <c r="J28" s="25"/>
      <c r="N28" s="26"/>
    </row>
    <row r="29" spans="5:14" s="21" customFormat="1" ht="10.5" customHeight="1" outlineLevel="2">
      <c r="E29" s="22"/>
      <c r="G29" s="23"/>
      <c r="I29" s="24"/>
      <c r="J29" s="25"/>
      <c r="N29" s="26"/>
    </row>
    <row r="30" spans="5:14" s="21" customFormat="1" ht="10.5" customHeight="1" outlineLevel="2">
      <c r="E30" s="22"/>
      <c r="G30" s="23"/>
      <c r="I30" s="24"/>
      <c r="J30" s="25"/>
      <c r="N30" s="26"/>
    </row>
    <row r="31" spans="5:14" s="21" customFormat="1" ht="10.5" customHeight="1" outlineLevel="2">
      <c r="E31" s="22"/>
      <c r="G31" s="23"/>
      <c r="I31" s="24"/>
      <c r="J31" s="25"/>
      <c r="N31" s="26"/>
    </row>
    <row r="32" spans="5:14" s="21" customFormat="1" ht="10.5" customHeight="1" outlineLevel="2">
      <c r="E32" s="22"/>
      <c r="G32" s="23"/>
      <c r="I32" s="24"/>
      <c r="J32" s="25"/>
      <c r="N32" s="26"/>
    </row>
    <row r="33" spans="5:14" s="21" customFormat="1" ht="10.5" customHeight="1" outlineLevel="2">
      <c r="E33" s="22"/>
      <c r="G33" s="23"/>
      <c r="I33" s="24"/>
      <c r="J33" s="25"/>
      <c r="N33" s="26"/>
    </row>
    <row r="34" spans="5:14" s="21" customFormat="1" ht="10.5" customHeight="1" outlineLevel="2">
      <c r="E34" s="22"/>
      <c r="G34" s="23"/>
      <c r="I34" s="24"/>
      <c r="J34" s="25"/>
      <c r="N34" s="26"/>
    </row>
    <row r="35" spans="5:14" s="21" customFormat="1" ht="10.5" customHeight="1" outlineLevel="2">
      <c r="E35" s="22"/>
      <c r="G35" s="23"/>
      <c r="I35" s="24"/>
      <c r="J35" s="25"/>
      <c r="N35" s="26"/>
    </row>
    <row r="36" spans="5:14" s="21" customFormat="1" ht="10.5" customHeight="1" outlineLevel="2">
      <c r="E36" s="22"/>
      <c r="G36" s="23"/>
      <c r="I36" s="24"/>
      <c r="J36" s="25"/>
      <c r="N36" s="26"/>
    </row>
    <row r="37" spans="5:14" s="28" customFormat="1" ht="10.5" customHeight="1" outlineLevel="2">
      <c r="E37" s="29"/>
      <c r="G37" s="30"/>
      <c r="I37" s="31"/>
      <c r="J37" s="32"/>
      <c r="N37" s="33"/>
    </row>
    <row r="38" spans="5:14" s="15" customFormat="1" ht="10.5" customHeight="1" outlineLevel="2">
      <c r="E38" s="16"/>
      <c r="G38" s="17"/>
      <c r="I38" s="18"/>
      <c r="J38" s="19"/>
      <c r="N38" s="20"/>
    </row>
    <row r="39" spans="5:14" s="15" customFormat="1" ht="10.5" customHeight="1" outlineLevel="2">
      <c r="E39" s="16"/>
      <c r="G39" s="17"/>
      <c r="I39" s="18"/>
      <c r="J39" s="19"/>
      <c r="N39" s="20"/>
    </row>
    <row r="40" spans="5:14" s="15" customFormat="1" ht="10.5" customHeight="1" outlineLevel="2">
      <c r="E40" s="16"/>
      <c r="G40" s="17"/>
      <c r="I40" s="18"/>
      <c r="J40" s="19"/>
      <c r="N40" s="20"/>
    </row>
    <row r="41" spans="5:14" s="15" customFormat="1" ht="10.5" customHeight="1" outlineLevel="2">
      <c r="E41" s="16"/>
      <c r="G41" s="17"/>
      <c r="I41" s="18"/>
      <c r="J41" s="19"/>
      <c r="N41" s="20"/>
    </row>
    <row r="42" spans="5:14" s="15" customFormat="1" ht="10.5" customHeight="1" outlineLevel="2">
      <c r="E42" s="16"/>
      <c r="G42" s="17"/>
      <c r="I42" s="18"/>
      <c r="J42" s="19"/>
      <c r="N42" s="20"/>
    </row>
    <row r="43" spans="5:14" s="15" customFormat="1" ht="10.5" customHeight="1" outlineLevel="2">
      <c r="E43" s="16"/>
      <c r="G43" s="17"/>
      <c r="I43" s="18"/>
      <c r="J43" s="19"/>
      <c r="N43" s="20"/>
    </row>
    <row r="44" spans="5:14" s="15" customFormat="1" ht="10.5" customHeight="1" outlineLevel="2">
      <c r="E44" s="16"/>
      <c r="G44" s="17"/>
      <c r="I44" s="18"/>
      <c r="J44" s="19"/>
      <c r="N44" s="20"/>
    </row>
    <row r="45" spans="5:14" s="15" customFormat="1" ht="10.5" customHeight="1" outlineLevel="2">
      <c r="E45" s="16"/>
      <c r="G45" s="17"/>
      <c r="I45" s="18"/>
      <c r="J45" s="19"/>
      <c r="N45" s="20"/>
    </row>
    <row r="46" spans="5:14" s="15" customFormat="1" ht="10.5" customHeight="1" outlineLevel="2">
      <c r="E46" s="16"/>
      <c r="G46" s="17"/>
      <c r="I46" s="18"/>
      <c r="J46" s="19"/>
      <c r="N46" s="20"/>
    </row>
    <row r="47" spans="5:14" s="15" customFormat="1" ht="10.5" customHeight="1" outlineLevel="2">
      <c r="E47" s="16"/>
      <c r="G47" s="17"/>
      <c r="I47" s="18"/>
      <c r="J47" s="19"/>
      <c r="N47" s="20"/>
    </row>
    <row r="48" spans="5:14" s="15" customFormat="1" ht="10.5" customHeight="1" outlineLevel="2">
      <c r="E48" s="16"/>
      <c r="G48" s="17"/>
      <c r="I48" s="18"/>
      <c r="J48" s="19"/>
      <c r="N48" s="20"/>
    </row>
    <row r="49" spans="5:14" s="15" customFormat="1" ht="10.5" customHeight="1" outlineLevel="2">
      <c r="E49" s="16"/>
      <c r="G49" s="17"/>
      <c r="I49" s="18"/>
      <c r="J49" s="19"/>
      <c r="N49" s="20"/>
    </row>
    <row r="50" spans="5:14" s="15" customFormat="1" ht="10.5" customHeight="1" outlineLevel="2">
      <c r="E50" s="16"/>
      <c r="G50" s="17"/>
      <c r="I50" s="18"/>
      <c r="J50" s="19"/>
      <c r="N50" s="20"/>
    </row>
    <row r="51" spans="5:14" s="15" customFormat="1" ht="10.5" customHeight="1" outlineLevel="2">
      <c r="E51" s="16"/>
      <c r="G51" s="17"/>
      <c r="I51" s="18"/>
      <c r="J51" s="19"/>
      <c r="N51" s="20"/>
    </row>
    <row r="52" spans="5:14" s="15" customFormat="1" ht="10.5" customHeight="1" outlineLevel="2">
      <c r="E52" s="16"/>
      <c r="G52" s="17"/>
      <c r="I52" s="18"/>
      <c r="J52" s="19"/>
      <c r="N52" s="20"/>
    </row>
    <row r="53" spans="5:14" s="15" customFormat="1" ht="10.5" customHeight="1" outlineLevel="2">
      <c r="E53" s="16"/>
      <c r="G53" s="17"/>
      <c r="I53" s="18"/>
      <c r="J53" s="19"/>
      <c r="N53" s="20"/>
    </row>
    <row r="54" spans="5:14" s="15" customFormat="1" ht="10.5" customHeight="1" outlineLevel="2">
      <c r="E54" s="16"/>
      <c r="G54" s="17"/>
      <c r="I54" s="18"/>
      <c r="J54" s="19"/>
      <c r="N54" s="20"/>
    </row>
    <row r="55" spans="5:14" s="15" customFormat="1" ht="10.5" customHeight="1" outlineLevel="2">
      <c r="E55" s="16"/>
      <c r="G55" s="17"/>
      <c r="I55" s="18"/>
      <c r="J55" s="19"/>
      <c r="N55" s="20"/>
    </row>
    <row r="56" spans="5:14" s="15" customFormat="1" ht="10.5" customHeight="1" outlineLevel="2">
      <c r="E56" s="16"/>
      <c r="G56" s="17"/>
      <c r="I56" s="18"/>
      <c r="J56" s="19"/>
      <c r="N56" s="20"/>
    </row>
    <row r="57" spans="5:14" s="15" customFormat="1" ht="10.5" customHeight="1" outlineLevel="2">
      <c r="E57" s="16"/>
      <c r="G57" s="17"/>
      <c r="I57" s="18"/>
      <c r="J57" s="19"/>
      <c r="N57" s="20"/>
    </row>
    <row r="58" spans="5:14" s="15" customFormat="1" ht="10.5" customHeight="1" outlineLevel="2">
      <c r="E58" s="16"/>
      <c r="G58" s="17"/>
      <c r="I58" s="18"/>
      <c r="J58" s="19"/>
      <c r="N58" s="20"/>
    </row>
    <row r="59" spans="5:14" s="15" customFormat="1" ht="10.5" customHeight="1" outlineLevel="2">
      <c r="E59" s="16"/>
      <c r="G59" s="17"/>
      <c r="I59" s="18"/>
      <c r="J59" s="19"/>
      <c r="N59" s="20"/>
    </row>
    <row r="60" spans="5:14" s="15" customFormat="1" ht="10.5" customHeight="1" outlineLevel="2">
      <c r="E60" s="16"/>
      <c r="G60" s="17"/>
      <c r="I60" s="18"/>
      <c r="J60" s="19"/>
      <c r="N60" s="20"/>
    </row>
    <row r="61" spans="5:14" s="15" customFormat="1" ht="10.5" customHeight="1" outlineLevel="2">
      <c r="E61" s="16"/>
      <c r="G61" s="17"/>
      <c r="I61" s="18"/>
      <c r="J61" s="19"/>
      <c r="N61" s="20"/>
    </row>
    <row r="62" spans="5:14" s="15" customFormat="1" ht="10.5" customHeight="1" outlineLevel="2">
      <c r="E62" s="16"/>
      <c r="G62" s="17"/>
      <c r="I62" s="18"/>
      <c r="J62" s="19"/>
      <c r="N62" s="20"/>
    </row>
    <row r="63" spans="5:14" s="15" customFormat="1" ht="10.5" customHeight="1" outlineLevel="2">
      <c r="E63" s="16"/>
      <c r="G63" s="17"/>
      <c r="I63" s="18"/>
      <c r="J63" s="19"/>
      <c r="N63" s="20"/>
    </row>
    <row r="64" spans="5:14" s="15" customFormat="1" ht="10.5" customHeight="1" outlineLevel="2">
      <c r="E64" s="16"/>
      <c r="G64" s="17"/>
      <c r="I64" s="18"/>
      <c r="J64" s="19"/>
      <c r="N64" s="20"/>
    </row>
    <row r="65" spans="5:14" s="15" customFormat="1" ht="10.5" customHeight="1" outlineLevel="2">
      <c r="E65" s="16"/>
      <c r="G65" s="17"/>
      <c r="I65" s="18"/>
      <c r="J65" s="19"/>
      <c r="N65" s="20"/>
    </row>
    <row r="66" spans="5:14" s="15" customFormat="1" ht="10.5" customHeight="1" outlineLevel="2">
      <c r="E66" s="16"/>
      <c r="G66" s="17"/>
      <c r="I66" s="18"/>
      <c r="J66" s="19"/>
      <c r="N66" s="20"/>
    </row>
    <row r="67" spans="5:14" s="15" customFormat="1" ht="10.5" customHeight="1" outlineLevel="2">
      <c r="E67" s="16"/>
      <c r="G67" s="17"/>
      <c r="I67" s="18"/>
      <c r="J67" s="19"/>
      <c r="N67" s="20"/>
    </row>
    <row r="68" spans="5:14" s="15" customFormat="1" ht="10.5" customHeight="1" outlineLevel="2">
      <c r="E68" s="16"/>
      <c r="G68" s="17"/>
      <c r="I68" s="18"/>
      <c r="J68" s="19"/>
      <c r="N68" s="20"/>
    </row>
    <row r="69" spans="5:14" s="15" customFormat="1" ht="10.5" customHeight="1" outlineLevel="2">
      <c r="E69" s="16"/>
      <c r="G69" s="17"/>
      <c r="I69" s="18"/>
      <c r="J69" s="19"/>
      <c r="N69" s="20"/>
    </row>
    <row r="70" spans="5:14" s="15" customFormat="1" ht="10.5" customHeight="1" outlineLevel="2">
      <c r="E70" s="16"/>
      <c r="G70" s="17"/>
      <c r="I70" s="18"/>
      <c r="J70" s="19"/>
      <c r="N70" s="20"/>
    </row>
    <row r="71" spans="5:14" s="15" customFormat="1" ht="10.5" customHeight="1" outlineLevel="2">
      <c r="E71" s="16"/>
      <c r="G71" s="17"/>
      <c r="I71" s="18"/>
      <c r="J71" s="19"/>
      <c r="N71" s="20"/>
    </row>
    <row r="72" spans="5:14" s="15" customFormat="1" ht="10.5" customHeight="1" outlineLevel="2">
      <c r="E72" s="16"/>
      <c r="G72" s="17"/>
      <c r="I72" s="18"/>
      <c r="J72" s="19"/>
      <c r="N72" s="20"/>
    </row>
    <row r="73" spans="5:14" s="15" customFormat="1" ht="10.5" customHeight="1" outlineLevel="2">
      <c r="E73" s="16"/>
      <c r="G73" s="17"/>
      <c r="I73" s="18"/>
      <c r="J73" s="19"/>
      <c r="N73" s="20"/>
    </row>
    <row r="74" spans="5:14" s="15" customFormat="1" ht="10.5" customHeight="1" outlineLevel="2">
      <c r="E74" s="16"/>
      <c r="G74" s="17"/>
      <c r="I74" s="18"/>
      <c r="J74" s="19"/>
      <c r="N74" s="20"/>
    </row>
    <row r="75" spans="5:14" s="15" customFormat="1" ht="10.5" customHeight="1" outlineLevel="2">
      <c r="E75" s="16"/>
      <c r="G75" s="17"/>
      <c r="I75" s="18"/>
      <c r="J75" s="19"/>
      <c r="N75" s="20"/>
    </row>
    <row r="76" spans="5:14" s="15" customFormat="1" ht="10.5" customHeight="1" outlineLevel="2">
      <c r="E76" s="16"/>
      <c r="G76" s="17"/>
      <c r="I76" s="18"/>
      <c r="J76" s="19"/>
      <c r="N76" s="20"/>
    </row>
    <row r="77" spans="5:14" s="15" customFormat="1" ht="10.5" customHeight="1" outlineLevel="2">
      <c r="E77" s="16"/>
      <c r="G77" s="17"/>
      <c r="I77" s="18"/>
      <c r="J77" s="19"/>
      <c r="N77" s="20"/>
    </row>
    <row r="78" spans="5:14" s="15" customFormat="1" ht="10.5" customHeight="1" outlineLevel="2">
      <c r="E78" s="16"/>
      <c r="G78" s="17"/>
      <c r="I78" s="18"/>
      <c r="J78" s="19"/>
      <c r="N78" s="20"/>
    </row>
    <row r="79" spans="5:14" s="15" customFormat="1" ht="10.5" customHeight="1" outlineLevel="2">
      <c r="E79" s="16"/>
      <c r="G79" s="17"/>
      <c r="I79" s="18"/>
      <c r="J79" s="19"/>
      <c r="N79" s="20"/>
    </row>
    <row r="80" spans="5:14" s="15" customFormat="1" ht="10.5" customHeight="1" outlineLevel="2">
      <c r="E80" s="16"/>
      <c r="G80" s="17"/>
      <c r="I80" s="18"/>
      <c r="J80" s="19"/>
      <c r="N80" s="20"/>
    </row>
    <row r="81" spans="5:14" s="15" customFormat="1" ht="10.5" customHeight="1" outlineLevel="2">
      <c r="E81" s="16"/>
      <c r="G81" s="17"/>
      <c r="I81" s="18"/>
      <c r="J81" s="19"/>
      <c r="N81" s="20"/>
    </row>
    <row r="82" spans="5:14" s="15" customFormat="1" ht="10.5" customHeight="1" outlineLevel="2">
      <c r="E82" s="16"/>
      <c r="G82" s="17"/>
      <c r="I82" s="18"/>
      <c r="J82" s="19"/>
      <c r="N82" s="20"/>
    </row>
    <row r="83" spans="5:14" s="15" customFormat="1" ht="10.5" customHeight="1" outlineLevel="2">
      <c r="E83" s="16"/>
      <c r="G83" s="17"/>
      <c r="I83" s="18"/>
      <c r="J83" s="19"/>
      <c r="N83" s="20"/>
    </row>
    <row r="84" spans="5:14" s="15" customFormat="1" ht="10.5" customHeight="1" outlineLevel="2">
      <c r="E84" s="16"/>
      <c r="G84" s="17"/>
      <c r="I84" s="18"/>
      <c r="J84" s="19"/>
      <c r="N84" s="20"/>
    </row>
    <row r="85" spans="5:14" s="15" customFormat="1" ht="10.5" customHeight="1" outlineLevel="2">
      <c r="E85" s="16"/>
      <c r="G85" s="17"/>
      <c r="I85" s="18"/>
      <c r="J85" s="19"/>
      <c r="N85" s="20"/>
    </row>
    <row r="86" spans="5:14" s="15" customFormat="1" ht="10.5" customHeight="1" outlineLevel="2">
      <c r="E86" s="16"/>
      <c r="G86" s="17"/>
      <c r="I86" s="18"/>
      <c r="J86" s="19"/>
      <c r="N86" s="20"/>
    </row>
    <row r="87" spans="5:14" s="15" customFormat="1" ht="10.5" customHeight="1" outlineLevel="2">
      <c r="E87" s="16"/>
      <c r="G87" s="17"/>
      <c r="I87" s="18"/>
      <c r="J87" s="19"/>
      <c r="N87" s="20"/>
    </row>
    <row r="88" spans="5:14" s="15" customFormat="1" ht="10.5" customHeight="1" outlineLevel="2">
      <c r="E88" s="16"/>
      <c r="G88" s="17"/>
      <c r="I88" s="18"/>
      <c r="J88" s="19"/>
      <c r="N88" s="20"/>
    </row>
    <row r="89" spans="5:14" s="15" customFormat="1" ht="10.5" customHeight="1" outlineLevel="2">
      <c r="E89" s="16"/>
      <c r="G89" s="17"/>
      <c r="I89" s="18"/>
      <c r="J89" s="19"/>
      <c r="N89" s="20"/>
    </row>
    <row r="90" spans="5:14" s="15" customFormat="1" ht="10.5" customHeight="1" outlineLevel="2">
      <c r="E90" s="16"/>
      <c r="G90" s="17"/>
      <c r="I90" s="18"/>
      <c r="J90" s="19"/>
      <c r="N90" s="20"/>
    </row>
    <row r="91" spans="5:14" s="15" customFormat="1" ht="10.5" customHeight="1" outlineLevel="2">
      <c r="E91" s="16"/>
      <c r="G91" s="17"/>
      <c r="I91" s="18"/>
      <c r="J91" s="19"/>
      <c r="N91" s="20"/>
    </row>
    <row r="92" spans="5:14" s="15" customFormat="1" ht="10.5" customHeight="1" outlineLevel="2">
      <c r="E92" s="16"/>
      <c r="G92" s="17"/>
      <c r="I92" s="18"/>
      <c r="J92" s="19"/>
      <c r="N92" s="20"/>
    </row>
    <row r="93" spans="5:14" s="15" customFormat="1" ht="10.5" customHeight="1" outlineLevel="2">
      <c r="E93" s="16"/>
      <c r="G93" s="17"/>
      <c r="I93" s="18"/>
      <c r="J93" s="19"/>
      <c r="N93" s="20"/>
    </row>
    <row r="94" spans="5:14" s="15" customFormat="1" ht="10.5" customHeight="1" outlineLevel="2">
      <c r="E94" s="16"/>
      <c r="G94" s="17"/>
      <c r="I94" s="18"/>
      <c r="J94" s="19"/>
      <c r="N94" s="20"/>
    </row>
    <row r="95" spans="5:14" s="15" customFormat="1" ht="10.5" customHeight="1" outlineLevel="2">
      <c r="E95" s="16"/>
      <c r="G95" s="17"/>
      <c r="I95" s="18"/>
      <c r="J95" s="19"/>
      <c r="N95" s="20"/>
    </row>
    <row r="96" spans="5:14" s="15" customFormat="1" ht="10.5" customHeight="1" outlineLevel="2">
      <c r="E96" s="16"/>
      <c r="G96" s="17"/>
      <c r="I96" s="18"/>
      <c r="J96" s="19"/>
      <c r="N96" s="20"/>
    </row>
    <row r="97" spans="5:14" s="15" customFormat="1" ht="10.5" customHeight="1" outlineLevel="2">
      <c r="E97" s="16"/>
      <c r="G97" s="17"/>
      <c r="I97" s="18"/>
      <c r="J97" s="19"/>
      <c r="N97" s="20"/>
    </row>
    <row r="98" spans="2:14" s="15" customFormat="1" ht="10.5" customHeight="1" outlineLevel="2">
      <c r="B98" s="34" t="s">
        <v>15</v>
      </c>
      <c r="E98" s="16"/>
      <c r="G98" s="17"/>
      <c r="I98" s="18">
        <f>SUBTOTAL(9,I13:I97)</f>
        <v>0</v>
      </c>
      <c r="J98" s="19"/>
      <c r="N98" s="20"/>
    </row>
    <row r="99" spans="2:14" s="15" customFormat="1" ht="10.5" customHeight="1" outlineLevel="2">
      <c r="B99" s="34"/>
      <c r="D99" s="34" t="s">
        <v>15</v>
      </c>
      <c r="E99" s="16"/>
      <c r="G99" s="17"/>
      <c r="I99" s="18">
        <f>SUBTOTAL(9,I13:I98)</f>
        <v>0</v>
      </c>
      <c r="J99" s="19"/>
      <c r="N99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J27" sqref="J26:J27"/>
    </sheetView>
  </sheetViews>
  <sheetFormatPr defaultColWidth="9.140625" defaultRowHeight="10.5" customHeight="1" outlineLevelRow="4"/>
  <cols>
    <col min="1" max="1" width="4.421875" style="9" customWidth="1"/>
    <col min="2" max="2" width="6.8515625" style="9" customWidth="1"/>
    <col min="3" max="3" width="18.28125" style="9" customWidth="1"/>
    <col min="4" max="4" width="7.8515625" style="9" customWidth="1"/>
    <col min="5" max="5" width="9.28125" style="2" customWidth="1"/>
    <col min="6" max="6" width="25.140625" style="9" customWidth="1"/>
    <col min="7" max="7" width="9.140625" style="35" hidden="1" customWidth="1"/>
    <col min="8" max="8" width="9.140625" style="9" hidden="1" customWidth="1"/>
    <col min="9" max="9" width="9.140625" style="36" customWidth="1"/>
    <col min="10" max="10" width="8.421875" style="37" customWidth="1"/>
    <col min="11" max="11" width="7.140625" style="9" customWidth="1"/>
    <col min="12" max="12" width="11.7109375" style="9" customWidth="1"/>
    <col min="13" max="13" width="9.8515625" style="9" customWidth="1"/>
    <col min="14" max="14" width="13.57421875" style="1" customWidth="1"/>
    <col min="15" max="15" width="13.7109375" style="9" hidden="1" customWidth="1"/>
    <col min="16" max="16384" width="9.140625" style="9" customWidth="1"/>
  </cols>
  <sheetData>
    <row r="1" spans="1:17" ht="10.5" customHeight="1">
      <c r="A1" s="3"/>
      <c r="B1" s="3"/>
      <c r="C1" s="3"/>
      <c r="D1" s="3"/>
      <c r="E1" s="4"/>
      <c r="F1" s="3"/>
      <c r="G1" s="5"/>
      <c r="H1" s="3"/>
      <c r="I1" s="6"/>
      <c r="J1" s="7"/>
      <c r="K1" s="3"/>
      <c r="L1" s="3"/>
      <c r="M1" s="3"/>
      <c r="N1" s="8"/>
      <c r="O1" s="3"/>
      <c r="P1" s="3"/>
      <c r="Q1" s="3"/>
    </row>
    <row r="2" spans="1:17" ht="15" customHeight="1">
      <c r="A2" s="3"/>
      <c r="B2" s="3"/>
      <c r="C2" s="3"/>
      <c r="D2" s="3"/>
      <c r="E2" s="4"/>
      <c r="F2" s="3"/>
      <c r="G2" s="5"/>
      <c r="H2" s="3"/>
      <c r="I2" s="6"/>
      <c r="J2" s="7"/>
      <c r="K2" s="3"/>
      <c r="L2" s="10" t="s">
        <v>22</v>
      </c>
      <c r="M2" s="10"/>
      <c r="N2" s="8"/>
      <c r="O2" s="3"/>
      <c r="P2" s="3"/>
      <c r="Q2" s="3"/>
    </row>
    <row r="3" spans="1:17" ht="14.25" customHeight="1">
      <c r="A3" s="3"/>
      <c r="B3" s="3"/>
      <c r="C3" s="3"/>
      <c r="D3" s="3"/>
      <c r="E3" s="4"/>
      <c r="F3" s="3"/>
      <c r="G3" s="5"/>
      <c r="H3" s="3"/>
      <c r="I3" s="6"/>
      <c r="J3" s="7"/>
      <c r="K3" s="3"/>
      <c r="L3" s="10" t="s">
        <v>23</v>
      </c>
      <c r="M3" s="10"/>
      <c r="N3" s="11"/>
      <c r="O3" s="3"/>
      <c r="P3" s="3"/>
      <c r="Q3" s="3"/>
    </row>
    <row r="4" spans="1:17" ht="15.75" customHeight="1">
      <c r="A4" s="3"/>
      <c r="B4" s="3"/>
      <c r="C4" s="3"/>
      <c r="D4" s="3"/>
      <c r="E4" s="4"/>
      <c r="F4" s="3"/>
      <c r="G4" s="5"/>
      <c r="H4" s="3"/>
      <c r="I4" s="6"/>
      <c r="J4" s="7"/>
      <c r="K4" s="10" t="s">
        <v>21</v>
      </c>
      <c r="L4" s="10"/>
      <c r="M4" s="10"/>
      <c r="N4" s="11"/>
      <c r="O4" s="3"/>
      <c r="P4" s="3"/>
      <c r="Q4" s="3"/>
    </row>
    <row r="5" spans="1:17" ht="10.5" customHeight="1">
      <c r="A5" s="3"/>
      <c r="B5" s="3"/>
      <c r="C5" s="3"/>
      <c r="D5" s="3"/>
      <c r="E5" s="4"/>
      <c r="F5" s="3"/>
      <c r="G5" s="5"/>
      <c r="H5" s="3"/>
      <c r="I5" s="6"/>
      <c r="J5" s="7"/>
      <c r="K5" s="3"/>
      <c r="L5" s="3"/>
      <c r="M5" s="3"/>
      <c r="N5" s="8"/>
      <c r="O5" s="14"/>
      <c r="P5" s="3"/>
      <c r="Q5" s="3"/>
    </row>
    <row r="6" spans="1:17" ht="10.5" customHeight="1">
      <c r="A6" s="3"/>
      <c r="B6" s="3"/>
      <c r="C6" s="3"/>
      <c r="D6" s="3"/>
      <c r="E6" s="4"/>
      <c r="F6" s="3"/>
      <c r="G6" s="5"/>
      <c r="H6" s="3"/>
      <c r="I6" s="6"/>
      <c r="J6" s="7"/>
      <c r="K6" s="3"/>
      <c r="L6" s="3"/>
      <c r="M6" s="3"/>
      <c r="N6" s="8"/>
      <c r="O6" s="14"/>
      <c r="P6" s="3"/>
      <c r="Q6" s="3"/>
    </row>
    <row r="7" spans="1:17" ht="17.25" customHeight="1">
      <c r="A7" s="3"/>
      <c r="B7" s="3"/>
      <c r="C7" s="3"/>
      <c r="D7" s="3"/>
      <c r="E7" s="4"/>
      <c r="F7" s="12" t="s">
        <v>26</v>
      </c>
      <c r="G7" s="5"/>
      <c r="H7" s="3"/>
      <c r="I7" s="6"/>
      <c r="J7" s="7"/>
      <c r="K7" s="3"/>
      <c r="L7" s="3"/>
      <c r="M7" s="3"/>
      <c r="N7" s="8"/>
      <c r="O7" s="14"/>
      <c r="P7" s="3"/>
      <c r="Q7" s="3"/>
    </row>
    <row r="8" spans="1:17" ht="17.25" customHeight="1">
      <c r="A8" s="3"/>
      <c r="B8" s="3"/>
      <c r="C8" s="3"/>
      <c r="D8" s="3"/>
      <c r="E8" s="4"/>
      <c r="F8" s="13" t="s">
        <v>29</v>
      </c>
      <c r="G8" s="5"/>
      <c r="H8" s="3"/>
      <c r="I8" s="13"/>
      <c r="J8" s="7"/>
      <c r="K8" s="3"/>
      <c r="L8" s="3"/>
      <c r="M8" s="3"/>
      <c r="N8" s="8"/>
      <c r="O8" s="14"/>
      <c r="P8" s="3"/>
      <c r="Q8" s="3"/>
    </row>
    <row r="9" spans="1:17" ht="10.5" customHeight="1">
      <c r="A9" s="3"/>
      <c r="B9" s="3"/>
      <c r="C9" s="3"/>
      <c r="D9" s="3"/>
      <c r="E9" s="4"/>
      <c r="F9" s="3"/>
      <c r="G9" s="5"/>
      <c r="H9" s="3"/>
      <c r="I9" s="6"/>
      <c r="J9" s="7"/>
      <c r="K9" s="3"/>
      <c r="L9" s="3"/>
      <c r="M9" s="3"/>
      <c r="N9" s="8"/>
      <c r="O9" s="14"/>
      <c r="P9" s="3"/>
      <c r="Q9" s="3"/>
    </row>
    <row r="10" spans="1:17" ht="10.5" customHeight="1">
      <c r="A10" s="3"/>
      <c r="B10" s="3"/>
      <c r="C10" s="3"/>
      <c r="D10" s="3"/>
      <c r="E10" s="4"/>
      <c r="F10" s="3"/>
      <c r="G10" s="5"/>
      <c r="H10" s="3"/>
      <c r="I10" s="6"/>
      <c r="J10" s="7"/>
      <c r="K10" s="3"/>
      <c r="L10" s="3"/>
      <c r="M10" s="3"/>
      <c r="N10" s="8"/>
      <c r="O10" s="14"/>
      <c r="P10" s="3"/>
      <c r="Q10" s="3"/>
    </row>
    <row r="11" spans="1:17" ht="10.5" customHeight="1">
      <c r="A11" s="3"/>
      <c r="B11" s="3"/>
      <c r="C11" s="3"/>
      <c r="D11" s="3"/>
      <c r="E11" s="4"/>
      <c r="F11" s="3"/>
      <c r="G11" s="5"/>
      <c r="H11" s="3"/>
      <c r="I11" s="6"/>
      <c r="J11" s="7"/>
      <c r="K11" s="3"/>
      <c r="L11" s="3"/>
      <c r="M11" s="3"/>
      <c r="N11" s="8"/>
      <c r="O11" s="14"/>
      <c r="P11" s="3"/>
      <c r="Q11" s="3"/>
    </row>
    <row r="12" spans="1:17" s="44" customFormat="1" ht="57" customHeight="1">
      <c r="A12" s="38" t="s">
        <v>11</v>
      </c>
      <c r="B12" s="38" t="s">
        <v>6</v>
      </c>
      <c r="C12" s="39" t="s">
        <v>0</v>
      </c>
      <c r="D12" s="39" t="s">
        <v>1</v>
      </c>
      <c r="E12" s="40" t="s">
        <v>2</v>
      </c>
      <c r="F12" s="39" t="s">
        <v>7</v>
      </c>
      <c r="G12" s="39" t="s">
        <v>4</v>
      </c>
      <c r="H12" s="38" t="s">
        <v>3</v>
      </c>
      <c r="I12" s="41" t="s">
        <v>8</v>
      </c>
      <c r="J12" s="42" t="str">
        <f>'[1]produse 2011'!$J$10</f>
        <v>Valoare estimata fara TVA Euro</v>
      </c>
      <c r="K12" s="38" t="s">
        <v>12</v>
      </c>
      <c r="L12" s="38" t="s">
        <v>9</v>
      </c>
      <c r="M12" s="38" t="s">
        <v>5</v>
      </c>
      <c r="N12" s="198" t="s">
        <v>13</v>
      </c>
      <c r="O12" s="43" t="s">
        <v>14</v>
      </c>
      <c r="P12" s="8"/>
      <c r="Q12" s="8"/>
    </row>
    <row r="13" spans="1:14" s="21" customFormat="1" ht="10.5" customHeight="1" outlineLevel="4">
      <c r="A13" s="46" t="s">
        <v>28</v>
      </c>
      <c r="B13" s="46" t="s">
        <v>28</v>
      </c>
      <c r="C13" s="46" t="s">
        <v>28</v>
      </c>
      <c r="D13" s="46" t="s">
        <v>28</v>
      </c>
      <c r="E13" s="46" t="s">
        <v>28</v>
      </c>
      <c r="F13" s="46" t="s">
        <v>28</v>
      </c>
      <c r="G13" s="30"/>
      <c r="H13" s="30"/>
      <c r="I13" s="29" t="s">
        <v>28</v>
      </c>
      <c r="J13" s="45" t="s">
        <v>28</v>
      </c>
      <c r="K13" s="30" t="s">
        <v>28</v>
      </c>
      <c r="L13" s="30" t="s">
        <v>28</v>
      </c>
      <c r="M13" s="30" t="s">
        <v>28</v>
      </c>
      <c r="N13" s="30" t="s">
        <v>28</v>
      </c>
    </row>
    <row r="14" spans="5:14" s="21" customFormat="1" ht="11.25" outlineLevel="4">
      <c r="E14" s="22"/>
      <c r="G14" s="23"/>
      <c r="I14" s="24"/>
      <c r="J14" s="25"/>
      <c r="N14" s="26"/>
    </row>
    <row r="15" spans="5:14" s="21" customFormat="1" ht="11.25" outlineLevel="4">
      <c r="E15" s="22"/>
      <c r="G15" s="23"/>
      <c r="I15" s="24"/>
      <c r="J15" s="25"/>
      <c r="N15" s="26"/>
    </row>
    <row r="16" spans="5:14" s="21" customFormat="1" ht="11.25" outlineLevel="4">
      <c r="E16" s="22"/>
      <c r="G16" s="23"/>
      <c r="I16" s="24"/>
      <c r="J16" s="25"/>
      <c r="N16" s="26"/>
    </row>
    <row r="17" spans="5:14" s="21" customFormat="1" ht="33.75" customHeight="1" outlineLevel="4">
      <c r="E17" s="22"/>
      <c r="G17" s="23"/>
      <c r="I17" s="24"/>
      <c r="J17" s="25"/>
      <c r="N17" s="26"/>
    </row>
    <row r="18" spans="5:14" s="21" customFormat="1" ht="10.5" customHeight="1" hidden="1" outlineLevel="4">
      <c r="E18" s="22"/>
      <c r="G18" s="23"/>
      <c r="I18" s="24"/>
      <c r="J18" s="25"/>
      <c r="N18" s="26"/>
    </row>
    <row r="19" spans="2:14" s="21" customFormat="1" ht="10.5" customHeight="1" outlineLevel="4">
      <c r="B19" s="27"/>
      <c r="E19" s="22"/>
      <c r="G19" s="23"/>
      <c r="I19" s="24"/>
      <c r="J19" s="25"/>
      <c r="N19" s="26"/>
    </row>
    <row r="20" spans="2:14" s="21" customFormat="1" ht="10.5" customHeight="1" outlineLevel="4">
      <c r="B20" s="27"/>
      <c r="D20" s="27"/>
      <c r="E20" s="22"/>
      <c r="G20" s="23"/>
      <c r="I20" s="24"/>
      <c r="J20" s="25"/>
      <c r="N20" s="26"/>
    </row>
    <row r="21" spans="5:14" s="21" customFormat="1" ht="10.5" customHeight="1" outlineLevel="2">
      <c r="E21" s="22"/>
      <c r="G21" s="23"/>
      <c r="I21" s="24"/>
      <c r="J21" s="25"/>
      <c r="N21" s="26"/>
    </row>
    <row r="22" spans="5:14" s="21" customFormat="1" ht="10.5" customHeight="1" outlineLevel="2">
      <c r="E22" s="22"/>
      <c r="G22" s="23"/>
      <c r="I22" s="24"/>
      <c r="J22" s="25"/>
      <c r="N22" s="26"/>
    </row>
    <row r="23" spans="5:14" s="21" customFormat="1" ht="10.5" customHeight="1" outlineLevel="2">
      <c r="E23" s="22"/>
      <c r="G23" s="23"/>
      <c r="I23" s="24"/>
      <c r="J23" s="25"/>
      <c r="N23" s="26"/>
    </row>
    <row r="24" spans="5:14" s="21" customFormat="1" ht="10.5" customHeight="1" outlineLevel="2">
      <c r="E24" s="22"/>
      <c r="G24" s="23"/>
      <c r="I24" s="24"/>
      <c r="J24" s="25"/>
      <c r="N24" s="26"/>
    </row>
    <row r="25" spans="5:14" s="21" customFormat="1" ht="10.5" customHeight="1" outlineLevel="2">
      <c r="E25" s="22"/>
      <c r="G25" s="23"/>
      <c r="I25" s="24"/>
      <c r="J25" s="25"/>
      <c r="N25" s="26"/>
    </row>
    <row r="26" spans="5:14" s="21" customFormat="1" ht="10.5" customHeight="1" outlineLevel="2">
      <c r="E26" s="22"/>
      <c r="G26" s="23"/>
      <c r="I26" s="24"/>
      <c r="J26" s="25"/>
      <c r="N26" s="26"/>
    </row>
    <row r="27" spans="5:14" s="21" customFormat="1" ht="10.5" customHeight="1" outlineLevel="2">
      <c r="E27" s="22"/>
      <c r="G27" s="23"/>
      <c r="I27" s="24"/>
      <c r="J27" s="25"/>
      <c r="N27" s="26"/>
    </row>
    <row r="28" spans="5:14" s="21" customFormat="1" ht="10.5" customHeight="1" outlineLevel="2">
      <c r="E28" s="22"/>
      <c r="G28" s="23"/>
      <c r="I28" s="24"/>
      <c r="J28" s="25"/>
      <c r="N28" s="26"/>
    </row>
    <row r="29" spans="5:14" s="21" customFormat="1" ht="10.5" customHeight="1" outlineLevel="2">
      <c r="E29" s="22"/>
      <c r="G29" s="23"/>
      <c r="I29" s="24"/>
      <c r="J29" s="25"/>
      <c r="N29" s="26"/>
    </row>
    <row r="30" spans="5:14" s="21" customFormat="1" ht="10.5" customHeight="1" outlineLevel="2">
      <c r="E30" s="22"/>
      <c r="G30" s="23"/>
      <c r="I30" s="24"/>
      <c r="J30" s="25"/>
      <c r="N30" s="26"/>
    </row>
    <row r="31" spans="5:14" s="21" customFormat="1" ht="10.5" customHeight="1" outlineLevel="2">
      <c r="E31" s="22"/>
      <c r="G31" s="23"/>
      <c r="I31" s="24"/>
      <c r="J31" s="25"/>
      <c r="N31" s="26"/>
    </row>
    <row r="32" spans="5:14" s="21" customFormat="1" ht="10.5" customHeight="1" outlineLevel="2">
      <c r="E32" s="22"/>
      <c r="G32" s="23"/>
      <c r="I32" s="24"/>
      <c r="J32" s="25"/>
      <c r="N32" s="26"/>
    </row>
    <row r="33" spans="5:14" s="21" customFormat="1" ht="10.5" customHeight="1" outlineLevel="2">
      <c r="E33" s="22"/>
      <c r="G33" s="23"/>
      <c r="I33" s="24"/>
      <c r="J33" s="25"/>
      <c r="N33" s="26"/>
    </row>
    <row r="34" spans="5:14" s="21" customFormat="1" ht="10.5" customHeight="1" outlineLevel="2">
      <c r="E34" s="22"/>
      <c r="G34" s="23"/>
      <c r="I34" s="24"/>
      <c r="J34" s="25"/>
      <c r="N34" s="26"/>
    </row>
    <row r="35" spans="5:14" s="21" customFormat="1" ht="10.5" customHeight="1" outlineLevel="2">
      <c r="E35" s="22"/>
      <c r="G35" s="23"/>
      <c r="I35" s="24"/>
      <c r="J35" s="25"/>
      <c r="N35" s="26"/>
    </row>
    <row r="36" spans="5:14" s="21" customFormat="1" ht="10.5" customHeight="1" outlineLevel="2">
      <c r="E36" s="22"/>
      <c r="G36" s="23"/>
      <c r="I36" s="24"/>
      <c r="J36" s="25"/>
      <c r="N36" s="26"/>
    </row>
    <row r="37" spans="5:14" s="28" customFormat="1" ht="10.5" customHeight="1" outlineLevel="2">
      <c r="E37" s="29"/>
      <c r="G37" s="30"/>
      <c r="I37" s="31"/>
      <c r="J37" s="32"/>
      <c r="N37" s="33"/>
    </row>
    <row r="38" spans="5:14" s="15" customFormat="1" ht="10.5" customHeight="1" outlineLevel="2">
      <c r="E38" s="16"/>
      <c r="G38" s="17"/>
      <c r="I38" s="18"/>
      <c r="J38" s="19"/>
      <c r="N38" s="20"/>
    </row>
    <row r="39" spans="5:14" s="15" customFormat="1" ht="10.5" customHeight="1" outlineLevel="2">
      <c r="E39" s="16"/>
      <c r="G39" s="17"/>
      <c r="I39" s="18"/>
      <c r="J39" s="19"/>
      <c r="N39" s="20"/>
    </row>
    <row r="40" spans="5:14" s="15" customFormat="1" ht="10.5" customHeight="1" outlineLevel="2">
      <c r="E40" s="16"/>
      <c r="G40" s="17"/>
      <c r="I40" s="18"/>
      <c r="J40" s="19"/>
      <c r="N40" s="20"/>
    </row>
    <row r="41" spans="5:14" s="15" customFormat="1" ht="10.5" customHeight="1" outlineLevel="2">
      <c r="E41" s="16"/>
      <c r="G41" s="17"/>
      <c r="I41" s="18"/>
      <c r="J41" s="19"/>
      <c r="N41" s="20"/>
    </row>
    <row r="42" spans="5:14" s="15" customFormat="1" ht="10.5" customHeight="1" outlineLevel="2">
      <c r="E42" s="16"/>
      <c r="G42" s="17"/>
      <c r="I42" s="18"/>
      <c r="J42" s="19"/>
      <c r="N42" s="20"/>
    </row>
    <row r="43" spans="5:14" s="15" customFormat="1" ht="10.5" customHeight="1" outlineLevel="2">
      <c r="E43" s="16"/>
      <c r="G43" s="17"/>
      <c r="I43" s="18"/>
      <c r="J43" s="19"/>
      <c r="N43" s="20"/>
    </row>
    <row r="44" spans="5:14" s="15" customFormat="1" ht="10.5" customHeight="1" outlineLevel="2">
      <c r="E44" s="16"/>
      <c r="G44" s="17"/>
      <c r="I44" s="18"/>
      <c r="J44" s="19"/>
      <c r="N44" s="20"/>
    </row>
    <row r="45" spans="5:14" s="15" customFormat="1" ht="10.5" customHeight="1" outlineLevel="2">
      <c r="E45" s="16"/>
      <c r="G45" s="17"/>
      <c r="I45" s="18"/>
      <c r="J45" s="19"/>
      <c r="N45" s="20"/>
    </row>
    <row r="46" spans="5:14" s="15" customFormat="1" ht="10.5" customHeight="1" outlineLevel="2">
      <c r="E46" s="16"/>
      <c r="G46" s="17"/>
      <c r="I46" s="18"/>
      <c r="J46" s="19"/>
      <c r="N46" s="20"/>
    </row>
    <row r="47" spans="5:14" s="15" customFormat="1" ht="10.5" customHeight="1" outlineLevel="2">
      <c r="E47" s="16"/>
      <c r="G47" s="17"/>
      <c r="I47" s="18"/>
      <c r="J47" s="19"/>
      <c r="N47" s="20"/>
    </row>
    <row r="48" spans="5:14" s="15" customFormat="1" ht="10.5" customHeight="1" outlineLevel="2">
      <c r="E48" s="16"/>
      <c r="G48" s="17"/>
      <c r="I48" s="18"/>
      <c r="J48" s="19"/>
      <c r="N48" s="20"/>
    </row>
    <row r="49" spans="5:14" s="15" customFormat="1" ht="10.5" customHeight="1" outlineLevel="2">
      <c r="E49" s="16"/>
      <c r="G49" s="17"/>
      <c r="I49" s="18"/>
      <c r="J49" s="19"/>
      <c r="N49" s="20"/>
    </row>
    <row r="50" spans="5:14" s="15" customFormat="1" ht="10.5" customHeight="1" outlineLevel="2">
      <c r="E50" s="16"/>
      <c r="G50" s="17"/>
      <c r="I50" s="18"/>
      <c r="J50" s="19"/>
      <c r="N50" s="20"/>
    </row>
    <row r="51" spans="5:14" s="15" customFormat="1" ht="10.5" customHeight="1" outlineLevel="2">
      <c r="E51" s="16"/>
      <c r="G51" s="17"/>
      <c r="I51" s="18"/>
      <c r="J51" s="19"/>
      <c r="N51" s="20"/>
    </row>
    <row r="52" spans="5:14" s="15" customFormat="1" ht="10.5" customHeight="1" outlineLevel="2">
      <c r="E52" s="16"/>
      <c r="G52" s="17"/>
      <c r="I52" s="18"/>
      <c r="J52" s="19"/>
      <c r="N52" s="20"/>
    </row>
    <row r="53" spans="5:14" s="15" customFormat="1" ht="10.5" customHeight="1" outlineLevel="2">
      <c r="E53" s="16"/>
      <c r="G53" s="17"/>
      <c r="I53" s="18"/>
      <c r="J53" s="19"/>
      <c r="N53" s="20"/>
    </row>
    <row r="54" spans="5:14" s="15" customFormat="1" ht="10.5" customHeight="1" outlineLevel="2">
      <c r="E54" s="16"/>
      <c r="G54" s="17"/>
      <c r="I54" s="18"/>
      <c r="J54" s="19"/>
      <c r="N54" s="20"/>
    </row>
    <row r="55" spans="5:14" s="15" customFormat="1" ht="10.5" customHeight="1" outlineLevel="2">
      <c r="E55" s="16"/>
      <c r="G55" s="17"/>
      <c r="I55" s="18"/>
      <c r="J55" s="19"/>
      <c r="N55" s="20"/>
    </row>
    <row r="56" spans="5:14" s="15" customFormat="1" ht="10.5" customHeight="1" outlineLevel="2">
      <c r="E56" s="16"/>
      <c r="G56" s="17"/>
      <c r="I56" s="18"/>
      <c r="J56" s="19"/>
      <c r="N56" s="20"/>
    </row>
    <row r="57" spans="5:14" s="15" customFormat="1" ht="10.5" customHeight="1" outlineLevel="2">
      <c r="E57" s="16"/>
      <c r="G57" s="17"/>
      <c r="I57" s="18"/>
      <c r="J57" s="19"/>
      <c r="N57" s="20"/>
    </row>
    <row r="58" spans="5:14" s="15" customFormat="1" ht="10.5" customHeight="1" outlineLevel="2">
      <c r="E58" s="16"/>
      <c r="G58" s="17"/>
      <c r="I58" s="18"/>
      <c r="J58" s="19"/>
      <c r="N58" s="20"/>
    </row>
    <row r="59" spans="5:14" s="15" customFormat="1" ht="10.5" customHeight="1" outlineLevel="2">
      <c r="E59" s="16"/>
      <c r="G59" s="17"/>
      <c r="I59" s="18"/>
      <c r="J59" s="19"/>
      <c r="N59" s="20"/>
    </row>
    <row r="60" spans="5:14" s="15" customFormat="1" ht="10.5" customHeight="1" outlineLevel="2">
      <c r="E60" s="16"/>
      <c r="G60" s="17"/>
      <c r="I60" s="18"/>
      <c r="J60" s="19"/>
      <c r="N60" s="20"/>
    </row>
    <row r="61" spans="5:14" s="15" customFormat="1" ht="10.5" customHeight="1" outlineLevel="2">
      <c r="E61" s="16"/>
      <c r="G61" s="17"/>
      <c r="I61" s="18"/>
      <c r="J61" s="19"/>
      <c r="N61" s="20"/>
    </row>
    <row r="62" spans="5:14" s="15" customFormat="1" ht="10.5" customHeight="1" outlineLevel="2">
      <c r="E62" s="16"/>
      <c r="G62" s="17"/>
      <c r="I62" s="18"/>
      <c r="J62" s="19"/>
      <c r="N62" s="20"/>
    </row>
    <row r="63" spans="5:14" s="15" customFormat="1" ht="10.5" customHeight="1" outlineLevel="2">
      <c r="E63" s="16"/>
      <c r="G63" s="17"/>
      <c r="I63" s="18"/>
      <c r="J63" s="19"/>
      <c r="N63" s="20"/>
    </row>
    <row r="64" spans="5:14" s="15" customFormat="1" ht="10.5" customHeight="1" outlineLevel="2">
      <c r="E64" s="16"/>
      <c r="G64" s="17"/>
      <c r="I64" s="18"/>
      <c r="J64" s="19"/>
      <c r="N64" s="20"/>
    </row>
    <row r="65" spans="5:14" s="15" customFormat="1" ht="10.5" customHeight="1" outlineLevel="2">
      <c r="E65" s="16"/>
      <c r="G65" s="17"/>
      <c r="I65" s="18"/>
      <c r="J65" s="19"/>
      <c r="N65" s="20"/>
    </row>
    <row r="66" spans="5:14" s="15" customFormat="1" ht="10.5" customHeight="1" outlineLevel="2">
      <c r="E66" s="16"/>
      <c r="G66" s="17"/>
      <c r="I66" s="18"/>
      <c r="J66" s="19"/>
      <c r="N66" s="20"/>
    </row>
    <row r="67" spans="5:14" s="15" customFormat="1" ht="10.5" customHeight="1" outlineLevel="2">
      <c r="E67" s="16"/>
      <c r="G67" s="17"/>
      <c r="I67" s="18"/>
      <c r="J67" s="19"/>
      <c r="N67" s="20"/>
    </row>
    <row r="68" spans="5:14" s="15" customFormat="1" ht="10.5" customHeight="1" outlineLevel="2">
      <c r="E68" s="16"/>
      <c r="G68" s="17"/>
      <c r="I68" s="18"/>
      <c r="J68" s="19"/>
      <c r="N68" s="20"/>
    </row>
    <row r="69" spans="5:14" s="15" customFormat="1" ht="10.5" customHeight="1" outlineLevel="2">
      <c r="E69" s="16"/>
      <c r="G69" s="17"/>
      <c r="I69" s="18"/>
      <c r="J69" s="19"/>
      <c r="N69" s="20"/>
    </row>
    <row r="70" spans="5:14" s="15" customFormat="1" ht="10.5" customHeight="1" outlineLevel="2">
      <c r="E70" s="16"/>
      <c r="G70" s="17"/>
      <c r="I70" s="18"/>
      <c r="J70" s="19"/>
      <c r="N70" s="20"/>
    </row>
    <row r="71" spans="5:14" s="15" customFormat="1" ht="10.5" customHeight="1" outlineLevel="2">
      <c r="E71" s="16"/>
      <c r="G71" s="17"/>
      <c r="I71" s="18"/>
      <c r="J71" s="19"/>
      <c r="N71" s="20"/>
    </row>
    <row r="72" spans="5:14" s="15" customFormat="1" ht="10.5" customHeight="1" outlineLevel="2">
      <c r="E72" s="16"/>
      <c r="G72" s="17"/>
      <c r="I72" s="18"/>
      <c r="J72" s="19"/>
      <c r="N72" s="20"/>
    </row>
    <row r="73" spans="5:14" s="15" customFormat="1" ht="10.5" customHeight="1" outlineLevel="2">
      <c r="E73" s="16"/>
      <c r="G73" s="17"/>
      <c r="I73" s="18"/>
      <c r="J73" s="19"/>
      <c r="N73" s="20"/>
    </row>
    <row r="74" spans="5:14" s="15" customFormat="1" ht="10.5" customHeight="1" outlineLevel="2">
      <c r="E74" s="16"/>
      <c r="G74" s="17"/>
      <c r="I74" s="18"/>
      <c r="J74" s="19"/>
      <c r="N74" s="20"/>
    </row>
    <row r="75" spans="5:14" s="15" customFormat="1" ht="10.5" customHeight="1" outlineLevel="2">
      <c r="E75" s="16"/>
      <c r="G75" s="17"/>
      <c r="I75" s="18"/>
      <c r="J75" s="19"/>
      <c r="N75" s="20"/>
    </row>
    <row r="76" spans="5:14" s="15" customFormat="1" ht="10.5" customHeight="1" outlineLevel="2">
      <c r="E76" s="16"/>
      <c r="G76" s="17"/>
      <c r="I76" s="18"/>
      <c r="J76" s="19"/>
      <c r="N76" s="20"/>
    </row>
    <row r="77" spans="5:14" s="15" customFormat="1" ht="10.5" customHeight="1" outlineLevel="2">
      <c r="E77" s="16"/>
      <c r="G77" s="17"/>
      <c r="I77" s="18"/>
      <c r="J77" s="19"/>
      <c r="N77" s="20"/>
    </row>
    <row r="78" spans="5:14" s="15" customFormat="1" ht="10.5" customHeight="1" outlineLevel="2">
      <c r="E78" s="16"/>
      <c r="G78" s="17"/>
      <c r="I78" s="18"/>
      <c r="J78" s="19"/>
      <c r="N78" s="20"/>
    </row>
    <row r="79" spans="5:14" s="15" customFormat="1" ht="10.5" customHeight="1" outlineLevel="2">
      <c r="E79" s="16"/>
      <c r="G79" s="17"/>
      <c r="I79" s="18"/>
      <c r="J79" s="19"/>
      <c r="N79" s="20"/>
    </row>
    <row r="80" spans="5:14" s="15" customFormat="1" ht="10.5" customHeight="1" outlineLevel="2">
      <c r="E80" s="16"/>
      <c r="G80" s="17"/>
      <c r="I80" s="18"/>
      <c r="J80" s="19"/>
      <c r="N80" s="20"/>
    </row>
    <row r="81" spans="5:14" s="15" customFormat="1" ht="10.5" customHeight="1" outlineLevel="2">
      <c r="E81" s="16"/>
      <c r="G81" s="17"/>
      <c r="I81" s="18"/>
      <c r="J81" s="19"/>
      <c r="N81" s="20"/>
    </row>
    <row r="82" spans="5:14" s="15" customFormat="1" ht="10.5" customHeight="1" outlineLevel="2">
      <c r="E82" s="16"/>
      <c r="G82" s="17"/>
      <c r="I82" s="18"/>
      <c r="J82" s="19"/>
      <c r="N82" s="20"/>
    </row>
    <row r="83" spans="5:14" s="15" customFormat="1" ht="10.5" customHeight="1" outlineLevel="2">
      <c r="E83" s="16"/>
      <c r="G83" s="17"/>
      <c r="I83" s="18"/>
      <c r="J83" s="19"/>
      <c r="N83" s="20"/>
    </row>
    <row r="84" spans="5:14" s="15" customFormat="1" ht="10.5" customHeight="1" outlineLevel="2">
      <c r="E84" s="16"/>
      <c r="G84" s="17"/>
      <c r="I84" s="18"/>
      <c r="J84" s="19"/>
      <c r="N84" s="20"/>
    </row>
    <row r="85" spans="5:14" s="15" customFormat="1" ht="10.5" customHeight="1" outlineLevel="2">
      <c r="E85" s="16"/>
      <c r="G85" s="17"/>
      <c r="I85" s="18"/>
      <c r="J85" s="19"/>
      <c r="N85" s="20"/>
    </row>
    <row r="86" spans="5:14" s="15" customFormat="1" ht="10.5" customHeight="1" outlineLevel="2">
      <c r="E86" s="16"/>
      <c r="G86" s="17"/>
      <c r="I86" s="18"/>
      <c r="J86" s="19"/>
      <c r="N86" s="20"/>
    </row>
    <row r="87" spans="5:14" s="15" customFormat="1" ht="10.5" customHeight="1" outlineLevel="2">
      <c r="E87" s="16"/>
      <c r="G87" s="17"/>
      <c r="I87" s="18"/>
      <c r="J87" s="19"/>
      <c r="N87" s="20"/>
    </row>
    <row r="88" spans="5:14" s="15" customFormat="1" ht="10.5" customHeight="1" outlineLevel="2">
      <c r="E88" s="16"/>
      <c r="G88" s="17"/>
      <c r="I88" s="18"/>
      <c r="J88" s="19"/>
      <c r="N88" s="20"/>
    </row>
    <row r="89" spans="5:14" s="15" customFormat="1" ht="10.5" customHeight="1" outlineLevel="2">
      <c r="E89" s="16"/>
      <c r="G89" s="17"/>
      <c r="I89" s="18"/>
      <c r="J89" s="19"/>
      <c r="N89" s="20"/>
    </row>
    <row r="90" spans="5:14" s="15" customFormat="1" ht="10.5" customHeight="1" outlineLevel="2">
      <c r="E90" s="16"/>
      <c r="G90" s="17"/>
      <c r="I90" s="18"/>
      <c r="J90" s="19"/>
      <c r="N90" s="20"/>
    </row>
    <row r="91" spans="5:14" s="15" customFormat="1" ht="10.5" customHeight="1" outlineLevel="2">
      <c r="E91" s="16"/>
      <c r="G91" s="17"/>
      <c r="I91" s="18"/>
      <c r="J91" s="19"/>
      <c r="N91" s="20"/>
    </row>
    <row r="92" spans="5:14" s="15" customFormat="1" ht="10.5" customHeight="1" outlineLevel="2">
      <c r="E92" s="16"/>
      <c r="G92" s="17"/>
      <c r="I92" s="18"/>
      <c r="J92" s="19"/>
      <c r="N92" s="20"/>
    </row>
    <row r="93" spans="5:14" s="15" customFormat="1" ht="10.5" customHeight="1" outlineLevel="2">
      <c r="E93" s="16"/>
      <c r="G93" s="17"/>
      <c r="I93" s="18"/>
      <c r="J93" s="19"/>
      <c r="N93" s="20"/>
    </row>
    <row r="94" spans="5:14" s="15" customFormat="1" ht="10.5" customHeight="1" outlineLevel="2">
      <c r="E94" s="16"/>
      <c r="G94" s="17"/>
      <c r="I94" s="18"/>
      <c r="J94" s="19"/>
      <c r="N94" s="20"/>
    </row>
    <row r="95" spans="5:14" s="15" customFormat="1" ht="10.5" customHeight="1" outlineLevel="2">
      <c r="E95" s="16"/>
      <c r="G95" s="17"/>
      <c r="I95" s="18"/>
      <c r="J95" s="19"/>
      <c r="N95" s="20"/>
    </row>
    <row r="96" spans="5:14" s="15" customFormat="1" ht="10.5" customHeight="1" outlineLevel="2">
      <c r="E96" s="16"/>
      <c r="G96" s="17"/>
      <c r="I96" s="18"/>
      <c r="J96" s="19"/>
      <c r="N96" s="20"/>
    </row>
    <row r="97" spans="5:14" s="15" customFormat="1" ht="10.5" customHeight="1" outlineLevel="2">
      <c r="E97" s="16"/>
      <c r="G97" s="17"/>
      <c r="I97" s="18"/>
      <c r="J97" s="19"/>
      <c r="N97" s="20"/>
    </row>
    <row r="98" spans="2:14" s="15" customFormat="1" ht="10.5" customHeight="1" outlineLevel="2">
      <c r="B98" s="34" t="s">
        <v>15</v>
      </c>
      <c r="E98" s="16"/>
      <c r="G98" s="17"/>
      <c r="I98" s="18">
        <f>SUBTOTAL(9,I13:I97)</f>
        <v>0</v>
      </c>
      <c r="J98" s="19"/>
      <c r="N98" s="20"/>
    </row>
    <row r="99" spans="2:14" s="15" customFormat="1" ht="10.5" customHeight="1" outlineLevel="2">
      <c r="B99" s="34"/>
      <c r="D99" s="34" t="s">
        <v>15</v>
      </c>
      <c r="E99" s="16"/>
      <c r="G99" s="17"/>
      <c r="I99" s="18">
        <f>SUBTOTAL(9,I13:I98)</f>
        <v>0</v>
      </c>
      <c r="J99" s="19"/>
      <c r="N99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419"/>
  <sheetViews>
    <sheetView zoomScalePageLayoutView="0" workbookViewId="0" topLeftCell="A415">
      <selection activeCell="M23" sqref="M23"/>
    </sheetView>
  </sheetViews>
  <sheetFormatPr defaultColWidth="9.140625" defaultRowHeight="12.75"/>
  <cols>
    <col min="1" max="1" width="31.57421875" style="0" customWidth="1"/>
    <col min="2" max="2" width="9.57421875" style="0" bestFit="1" customWidth="1"/>
    <col min="3" max="3" width="10.140625" style="0" bestFit="1" customWidth="1"/>
    <col min="4" max="4" width="35.57421875" style="0" customWidth="1"/>
    <col min="5" max="6" width="0" style="0" hidden="1" customWidth="1"/>
    <col min="7" max="7" width="8.28125" style="0" bestFit="1" customWidth="1"/>
    <col min="8" max="8" width="10.7109375" style="0" customWidth="1"/>
    <col min="9" max="9" width="18.28125" style="0" customWidth="1"/>
    <col min="10" max="10" width="10.421875" style="0" customWidth="1"/>
  </cols>
  <sheetData>
    <row r="3" ht="12.75">
      <c r="D3" t="s">
        <v>1348</v>
      </c>
    </row>
    <row r="10" spans="1:10" ht="56.25">
      <c r="A10" s="199" t="s">
        <v>0</v>
      </c>
      <c r="B10" s="200" t="s">
        <v>1</v>
      </c>
      <c r="C10" s="201" t="s">
        <v>40</v>
      </c>
      <c r="D10" s="202" t="s">
        <v>41</v>
      </c>
      <c r="E10" s="200" t="s">
        <v>202</v>
      </c>
      <c r="F10" s="200" t="s">
        <v>3</v>
      </c>
      <c r="G10" s="203" t="s">
        <v>203</v>
      </c>
      <c r="H10" s="203" t="s">
        <v>204</v>
      </c>
      <c r="I10" s="200" t="s">
        <v>205</v>
      </c>
      <c r="J10" s="204"/>
    </row>
    <row r="11" spans="1:10" ht="12.75">
      <c r="A11" s="199" t="s">
        <v>206</v>
      </c>
      <c r="B11" s="205" t="str">
        <f aca="true" t="shared" si="0" ref="B11:B74">LEFT(C11,5)</f>
        <v>03111</v>
      </c>
      <c r="C11" s="206" t="s">
        <v>207</v>
      </c>
      <c r="D11" s="207" t="s">
        <v>208</v>
      </c>
      <c r="E11" s="208" t="s">
        <v>141</v>
      </c>
      <c r="F11" s="208">
        <v>20</v>
      </c>
      <c r="G11" s="209">
        <v>800</v>
      </c>
      <c r="H11" s="209">
        <f>G11/4.45</f>
        <v>179.7752808988764</v>
      </c>
      <c r="I11" s="208" t="s">
        <v>209</v>
      </c>
      <c r="J11" s="210"/>
    </row>
    <row r="12" spans="1:10" ht="12.75">
      <c r="A12" s="211" t="s">
        <v>210</v>
      </c>
      <c r="B12" s="205" t="str">
        <f t="shared" si="0"/>
        <v>03111</v>
      </c>
      <c r="C12" s="212" t="s">
        <v>211</v>
      </c>
      <c r="D12" s="213" t="s">
        <v>212</v>
      </c>
      <c r="E12" s="208" t="s">
        <v>141</v>
      </c>
      <c r="F12" s="208">
        <v>25</v>
      </c>
      <c r="G12" s="209">
        <v>573.3944954128441</v>
      </c>
      <c r="H12" s="209">
        <f aca="true" t="shared" si="1" ref="H12:H75">G12/4.45</f>
        <v>128.85269559839193</v>
      </c>
      <c r="I12" s="208" t="s">
        <v>209</v>
      </c>
      <c r="J12" s="210"/>
    </row>
    <row r="13" spans="1:10" ht="12.75">
      <c r="A13" s="212" t="s">
        <v>213</v>
      </c>
      <c r="B13" s="205" t="str">
        <f t="shared" si="0"/>
        <v>03111</v>
      </c>
      <c r="C13" s="212" t="s">
        <v>214</v>
      </c>
      <c r="D13" s="213" t="s">
        <v>215</v>
      </c>
      <c r="E13" s="208" t="s">
        <v>141</v>
      </c>
      <c r="F13" s="208">
        <v>6</v>
      </c>
      <c r="G13" s="209">
        <v>82.56880733944953</v>
      </c>
      <c r="H13" s="209">
        <f t="shared" si="1"/>
        <v>18.554788166168436</v>
      </c>
      <c r="I13" s="208" t="s">
        <v>209</v>
      </c>
      <c r="J13" s="210"/>
    </row>
    <row r="14" spans="1:10" ht="12.75">
      <c r="A14" s="199" t="s">
        <v>216</v>
      </c>
      <c r="B14" s="205" t="str">
        <f t="shared" si="0"/>
        <v>03132</v>
      </c>
      <c r="C14" s="214" t="s">
        <v>217</v>
      </c>
      <c r="D14" s="213" t="s">
        <v>218</v>
      </c>
      <c r="E14" s="208" t="s">
        <v>50</v>
      </c>
      <c r="F14" s="208">
        <v>200</v>
      </c>
      <c r="G14" s="209">
        <v>275.22935779816515</v>
      </c>
      <c r="H14" s="209">
        <f t="shared" si="1"/>
        <v>61.84929388722812</v>
      </c>
      <c r="I14" s="208" t="s">
        <v>209</v>
      </c>
      <c r="J14" s="210"/>
    </row>
    <row r="15" spans="1:10" ht="12.75">
      <c r="A15" s="199" t="s">
        <v>219</v>
      </c>
      <c r="B15" s="205" t="str">
        <f t="shared" si="0"/>
        <v>03142</v>
      </c>
      <c r="C15" s="214" t="s">
        <v>220</v>
      </c>
      <c r="D15" s="213" t="s">
        <v>221</v>
      </c>
      <c r="E15" s="208" t="s">
        <v>50</v>
      </c>
      <c r="F15" s="208">
        <v>13500</v>
      </c>
      <c r="G15" s="209">
        <v>6480</v>
      </c>
      <c r="H15" s="209">
        <f t="shared" si="1"/>
        <v>1456.1797752808989</v>
      </c>
      <c r="I15" s="208" t="s">
        <v>209</v>
      </c>
      <c r="J15" s="210"/>
    </row>
    <row r="16" spans="1:10" ht="12.75">
      <c r="A16" s="199" t="s">
        <v>222</v>
      </c>
      <c r="B16" s="205" t="str">
        <f t="shared" si="0"/>
        <v>03211</v>
      </c>
      <c r="C16" s="214" t="s">
        <v>223</v>
      </c>
      <c r="D16" s="213" t="s">
        <v>224</v>
      </c>
      <c r="E16" s="208" t="s">
        <v>141</v>
      </c>
      <c r="F16" s="208">
        <v>800</v>
      </c>
      <c r="G16" s="209">
        <v>5137.614678899083</v>
      </c>
      <c r="H16" s="209">
        <f t="shared" si="1"/>
        <v>1154.5201525615917</v>
      </c>
      <c r="I16" s="208" t="s">
        <v>209</v>
      </c>
      <c r="J16" s="210"/>
    </row>
    <row r="17" spans="1:10" ht="12.75">
      <c r="A17" s="211" t="s">
        <v>225</v>
      </c>
      <c r="B17" s="205" t="str">
        <f t="shared" si="0"/>
        <v>03212</v>
      </c>
      <c r="C17" s="212" t="s">
        <v>226</v>
      </c>
      <c r="D17" s="213" t="s">
        <v>227</v>
      </c>
      <c r="E17" s="208" t="s">
        <v>141</v>
      </c>
      <c r="F17" s="208">
        <v>18000</v>
      </c>
      <c r="G17" s="209">
        <v>33027.522935779816</v>
      </c>
      <c r="H17" s="209">
        <f t="shared" si="1"/>
        <v>7421.915266467374</v>
      </c>
      <c r="I17" s="208" t="s">
        <v>209</v>
      </c>
      <c r="J17" s="210"/>
    </row>
    <row r="18" spans="1:10" ht="12.75">
      <c r="A18" s="212" t="s">
        <v>228</v>
      </c>
      <c r="B18" s="205" t="str">
        <f t="shared" si="0"/>
        <v>03221</v>
      </c>
      <c r="C18" s="212" t="s">
        <v>229</v>
      </c>
      <c r="D18" s="213" t="s">
        <v>230</v>
      </c>
      <c r="E18" s="208" t="s">
        <v>141</v>
      </c>
      <c r="F18" s="208">
        <v>650</v>
      </c>
      <c r="G18" s="208">
        <v>3761</v>
      </c>
      <c r="H18" s="209">
        <f t="shared" si="1"/>
        <v>845.1685393258426</v>
      </c>
      <c r="I18" s="208" t="s">
        <v>209</v>
      </c>
      <c r="J18" s="210"/>
    </row>
    <row r="19" spans="1:10" ht="12.75">
      <c r="A19" s="212" t="s">
        <v>231</v>
      </c>
      <c r="B19" s="205" t="str">
        <f t="shared" si="0"/>
        <v>03221</v>
      </c>
      <c r="C19" s="212" t="s">
        <v>232</v>
      </c>
      <c r="D19" s="213" t="s">
        <v>233</v>
      </c>
      <c r="E19" s="208" t="s">
        <v>141</v>
      </c>
      <c r="F19" s="208">
        <v>2000</v>
      </c>
      <c r="G19" s="209">
        <v>4036.697247706423</v>
      </c>
      <c r="H19" s="209">
        <f t="shared" si="1"/>
        <v>907.1229770126793</v>
      </c>
      <c r="I19" s="208" t="s">
        <v>209</v>
      </c>
      <c r="J19" s="210"/>
    </row>
    <row r="20" spans="1:10" ht="12.75">
      <c r="A20" s="215" t="s">
        <v>234</v>
      </c>
      <c r="B20" s="205" t="str">
        <f t="shared" si="0"/>
        <v>03221</v>
      </c>
      <c r="C20" s="216" t="s">
        <v>235</v>
      </c>
      <c r="D20" s="213" t="s">
        <v>236</v>
      </c>
      <c r="E20" s="208" t="s">
        <v>141</v>
      </c>
      <c r="F20" s="208">
        <v>2500</v>
      </c>
      <c r="G20" s="209">
        <v>5045.8715596330285</v>
      </c>
      <c r="H20" s="209">
        <f t="shared" si="1"/>
        <v>1133.903721265849</v>
      </c>
      <c r="I20" s="208" t="s">
        <v>209</v>
      </c>
      <c r="J20" s="210"/>
    </row>
    <row r="21" spans="1:10" ht="12.75">
      <c r="A21" s="217" t="s">
        <v>237</v>
      </c>
      <c r="B21" s="205" t="str">
        <f t="shared" si="0"/>
        <v>03221</v>
      </c>
      <c r="C21" s="218" t="s">
        <v>238</v>
      </c>
      <c r="D21" s="213" t="s">
        <v>239</v>
      </c>
      <c r="E21" s="208" t="s">
        <v>141</v>
      </c>
      <c r="F21" s="208">
        <v>670</v>
      </c>
      <c r="G21" s="209">
        <v>5000</v>
      </c>
      <c r="H21" s="209">
        <f t="shared" si="1"/>
        <v>1123.5955056179776</v>
      </c>
      <c r="I21" s="208" t="s">
        <v>209</v>
      </c>
      <c r="J21" s="210"/>
    </row>
    <row r="22" spans="1:10" ht="12.75">
      <c r="A22" s="215" t="s">
        <v>240</v>
      </c>
      <c r="B22" s="205" t="str">
        <f t="shared" si="0"/>
        <v>03221</v>
      </c>
      <c r="C22" s="216" t="s">
        <v>241</v>
      </c>
      <c r="D22" s="213" t="s">
        <v>242</v>
      </c>
      <c r="E22" s="208" t="s">
        <v>141</v>
      </c>
      <c r="F22" s="208">
        <v>1240</v>
      </c>
      <c r="G22" s="209">
        <v>6018</v>
      </c>
      <c r="H22" s="209">
        <f t="shared" si="1"/>
        <v>1352.3595505617977</v>
      </c>
      <c r="I22" s="208" t="s">
        <v>209</v>
      </c>
      <c r="J22" s="210"/>
    </row>
    <row r="23" spans="1:10" ht="12.75">
      <c r="A23" s="219" t="s">
        <v>243</v>
      </c>
      <c r="B23" s="205" t="str">
        <f t="shared" si="0"/>
        <v>03221</v>
      </c>
      <c r="C23" s="217" t="s">
        <v>244</v>
      </c>
      <c r="D23" s="213" t="s">
        <v>245</v>
      </c>
      <c r="E23" s="208" t="s">
        <v>141</v>
      </c>
      <c r="F23" s="208">
        <v>50</v>
      </c>
      <c r="G23" s="209">
        <v>183.4862385321101</v>
      </c>
      <c r="H23" s="209">
        <f t="shared" si="1"/>
        <v>41.232862591485414</v>
      </c>
      <c r="I23" s="208" t="s">
        <v>209</v>
      </c>
      <c r="J23" s="210"/>
    </row>
    <row r="24" spans="1:10" ht="12.75">
      <c r="A24" s="211" t="s">
        <v>246</v>
      </c>
      <c r="B24" s="205" t="str">
        <f t="shared" si="0"/>
        <v>03221</v>
      </c>
      <c r="C24" s="212" t="s">
        <v>247</v>
      </c>
      <c r="D24" s="213" t="s">
        <v>248</v>
      </c>
      <c r="E24" s="208" t="s">
        <v>141</v>
      </c>
      <c r="F24" s="208">
        <v>1200</v>
      </c>
      <c r="G24" s="209">
        <v>3633.02752293578</v>
      </c>
      <c r="H24" s="209">
        <f t="shared" si="1"/>
        <v>816.4106793114112</v>
      </c>
      <c r="I24" s="208" t="s">
        <v>209</v>
      </c>
      <c r="J24" s="210"/>
    </row>
    <row r="25" spans="1:10" ht="22.5">
      <c r="A25" s="199" t="s">
        <v>249</v>
      </c>
      <c r="B25" s="205" t="str">
        <f t="shared" si="0"/>
        <v>03221</v>
      </c>
      <c r="C25" s="214" t="s">
        <v>250</v>
      </c>
      <c r="D25" s="213" t="s">
        <v>251</v>
      </c>
      <c r="E25" s="220" t="s">
        <v>141</v>
      </c>
      <c r="F25" s="208">
        <v>410</v>
      </c>
      <c r="G25" s="209">
        <v>4073</v>
      </c>
      <c r="H25" s="209">
        <f t="shared" si="1"/>
        <v>915.2808988764044</v>
      </c>
      <c r="I25" s="208" t="s">
        <v>209</v>
      </c>
      <c r="J25" s="210"/>
    </row>
    <row r="26" spans="1:10" ht="12.75">
      <c r="A26" s="219" t="s">
        <v>252</v>
      </c>
      <c r="B26" s="205" t="str">
        <f t="shared" si="0"/>
        <v>03221</v>
      </c>
      <c r="C26" s="217" t="s">
        <v>253</v>
      </c>
      <c r="D26" s="213" t="s">
        <v>254</v>
      </c>
      <c r="E26" s="208" t="s">
        <v>141</v>
      </c>
      <c r="F26" s="208">
        <v>7000</v>
      </c>
      <c r="G26" s="209">
        <v>14128.44036697248</v>
      </c>
      <c r="H26" s="209">
        <f t="shared" si="1"/>
        <v>3174.9304195443774</v>
      </c>
      <c r="I26" s="208" t="s">
        <v>209</v>
      </c>
      <c r="J26" s="210"/>
    </row>
    <row r="27" spans="1:10" ht="12.75">
      <c r="A27" s="211" t="s">
        <v>255</v>
      </c>
      <c r="B27" s="205" t="str">
        <f t="shared" si="0"/>
        <v>03221</v>
      </c>
      <c r="C27" s="212" t="s">
        <v>256</v>
      </c>
      <c r="D27" s="213" t="s">
        <v>257</v>
      </c>
      <c r="E27" s="208" t="s">
        <v>141</v>
      </c>
      <c r="F27" s="208">
        <v>200</v>
      </c>
      <c r="G27" s="209">
        <v>1284.4036697247707</v>
      </c>
      <c r="H27" s="209">
        <f t="shared" si="1"/>
        <v>288.6300381403979</v>
      </c>
      <c r="I27" s="208" t="s">
        <v>209</v>
      </c>
      <c r="J27" s="210"/>
    </row>
    <row r="28" spans="1:10" ht="12.75">
      <c r="A28" s="211" t="s">
        <v>258</v>
      </c>
      <c r="B28" s="205" t="str">
        <f t="shared" si="0"/>
        <v>03222</v>
      </c>
      <c r="C28" s="212" t="s">
        <v>259</v>
      </c>
      <c r="D28" s="213" t="s">
        <v>260</v>
      </c>
      <c r="E28" s="208" t="s">
        <v>141</v>
      </c>
      <c r="F28" s="208">
        <v>150</v>
      </c>
      <c r="G28" s="209">
        <v>688.0733944954128</v>
      </c>
      <c r="H28" s="209">
        <f t="shared" si="1"/>
        <v>154.62323471807028</v>
      </c>
      <c r="I28" s="208" t="s">
        <v>209</v>
      </c>
      <c r="J28" s="210"/>
    </row>
    <row r="29" spans="1:10" ht="12.75">
      <c r="A29" s="199" t="s">
        <v>261</v>
      </c>
      <c r="B29" s="205" t="str">
        <f t="shared" si="0"/>
        <v>03222</v>
      </c>
      <c r="C29" s="214" t="s">
        <v>262</v>
      </c>
      <c r="D29" s="213" t="s">
        <v>263</v>
      </c>
      <c r="E29" s="208" t="s">
        <v>141</v>
      </c>
      <c r="F29" s="208">
        <v>50</v>
      </c>
      <c r="G29" s="209">
        <v>366.9724770642202</v>
      </c>
      <c r="H29" s="209">
        <f t="shared" si="1"/>
        <v>82.46572518297083</v>
      </c>
      <c r="I29" s="208" t="s">
        <v>209</v>
      </c>
      <c r="J29" s="210"/>
    </row>
    <row r="30" spans="1:10" ht="12.75">
      <c r="A30" s="212" t="s">
        <v>264</v>
      </c>
      <c r="B30" s="205" t="str">
        <f t="shared" si="0"/>
        <v>03222</v>
      </c>
      <c r="C30" s="212" t="s">
        <v>265</v>
      </c>
      <c r="D30" s="213" t="s">
        <v>266</v>
      </c>
      <c r="E30" s="208" t="s">
        <v>141</v>
      </c>
      <c r="F30" s="208">
        <v>80</v>
      </c>
      <c r="G30" s="209">
        <v>1086.2385321100917</v>
      </c>
      <c r="H30" s="209">
        <f t="shared" si="1"/>
        <v>244.09854654159363</v>
      </c>
      <c r="I30" s="208" t="s">
        <v>209</v>
      </c>
      <c r="J30" s="210"/>
    </row>
    <row r="31" spans="1:10" ht="12.75">
      <c r="A31" s="199" t="s">
        <v>267</v>
      </c>
      <c r="B31" s="205" t="str">
        <f t="shared" si="0"/>
        <v>03419</v>
      </c>
      <c r="C31" s="214" t="s">
        <v>268</v>
      </c>
      <c r="D31" s="207" t="s">
        <v>269</v>
      </c>
      <c r="E31" s="208"/>
      <c r="F31" s="208">
        <v>31</v>
      </c>
      <c r="G31" s="209">
        <v>310</v>
      </c>
      <c r="H31" s="209">
        <f t="shared" si="1"/>
        <v>69.6629213483146</v>
      </c>
      <c r="I31" s="208" t="s">
        <v>209</v>
      </c>
      <c r="J31" s="210"/>
    </row>
    <row r="32" spans="1:10" ht="12.75">
      <c r="A32" s="199" t="s">
        <v>270</v>
      </c>
      <c r="B32" s="205" t="str">
        <f t="shared" si="0"/>
        <v>03460</v>
      </c>
      <c r="C32" s="221" t="s">
        <v>271</v>
      </c>
      <c r="D32" s="222" t="s">
        <v>272</v>
      </c>
      <c r="E32" s="223" t="s">
        <v>273</v>
      </c>
      <c r="F32" s="223">
        <v>5</v>
      </c>
      <c r="G32" s="224">
        <v>250</v>
      </c>
      <c r="H32" s="209">
        <f t="shared" si="1"/>
        <v>56.17977528089887</v>
      </c>
      <c r="I32" s="208" t="s">
        <v>209</v>
      </c>
      <c r="J32" s="210"/>
    </row>
    <row r="33" spans="1:10" ht="12.75">
      <c r="A33" s="215" t="s">
        <v>274</v>
      </c>
      <c r="B33" s="205" t="str">
        <f t="shared" si="0"/>
        <v>09132</v>
      </c>
      <c r="C33" s="216" t="s">
        <v>275</v>
      </c>
      <c r="D33" s="207" t="s">
        <v>276</v>
      </c>
      <c r="E33" s="208" t="s">
        <v>277</v>
      </c>
      <c r="F33" s="208">
        <v>10</v>
      </c>
      <c r="G33" s="209">
        <v>25000</v>
      </c>
      <c r="H33" s="209">
        <f t="shared" si="1"/>
        <v>5617.9775280898875</v>
      </c>
      <c r="I33" s="208" t="s">
        <v>209</v>
      </c>
      <c r="J33" s="210"/>
    </row>
    <row r="34" spans="1:10" ht="12.75">
      <c r="A34" s="199" t="s">
        <v>278</v>
      </c>
      <c r="B34" s="205" t="str">
        <f t="shared" si="0"/>
        <v>09134</v>
      </c>
      <c r="C34" s="226" t="s">
        <v>279</v>
      </c>
      <c r="D34" s="213" t="s">
        <v>278</v>
      </c>
      <c r="E34" s="208" t="s">
        <v>280</v>
      </c>
      <c r="F34" s="208">
        <v>20</v>
      </c>
      <c r="G34" s="209">
        <v>120</v>
      </c>
      <c r="H34" s="209">
        <f t="shared" si="1"/>
        <v>26.96629213483146</v>
      </c>
      <c r="I34" s="208" t="s">
        <v>209</v>
      </c>
      <c r="J34" s="210"/>
    </row>
    <row r="35" spans="1:10" ht="12.75">
      <c r="A35" s="199" t="s">
        <v>281</v>
      </c>
      <c r="B35" s="205" t="str">
        <f t="shared" si="0"/>
        <v>09211</v>
      </c>
      <c r="C35" s="227" t="s">
        <v>282</v>
      </c>
      <c r="D35" s="207" t="s">
        <v>283</v>
      </c>
      <c r="E35" s="228" t="s">
        <v>284</v>
      </c>
      <c r="F35" s="228">
        <v>25</v>
      </c>
      <c r="G35" s="229">
        <v>1000</v>
      </c>
      <c r="H35" s="209">
        <f t="shared" si="1"/>
        <v>224.7191011235955</v>
      </c>
      <c r="I35" s="208" t="s">
        <v>209</v>
      </c>
      <c r="J35" s="210"/>
    </row>
    <row r="36" spans="1:10" ht="12.75">
      <c r="A36" s="199" t="s">
        <v>285</v>
      </c>
      <c r="B36" s="205" t="str">
        <f t="shared" si="0"/>
        <v>09211</v>
      </c>
      <c r="C36" s="226" t="s">
        <v>286</v>
      </c>
      <c r="D36" s="230" t="s">
        <v>287</v>
      </c>
      <c r="E36" s="208"/>
      <c r="F36" s="208">
        <v>90</v>
      </c>
      <c r="G36" s="209">
        <v>1310</v>
      </c>
      <c r="H36" s="209">
        <f t="shared" si="1"/>
        <v>294.3820224719101</v>
      </c>
      <c r="I36" s="208" t="s">
        <v>209</v>
      </c>
      <c r="J36" s="210"/>
    </row>
    <row r="37" spans="1:10" ht="12.75">
      <c r="A37" s="199" t="s">
        <v>288</v>
      </c>
      <c r="B37" s="205" t="str">
        <f t="shared" si="0"/>
        <v>09221</v>
      </c>
      <c r="C37" s="214" t="s">
        <v>289</v>
      </c>
      <c r="D37" s="207" t="s">
        <v>288</v>
      </c>
      <c r="E37" s="228" t="s">
        <v>174</v>
      </c>
      <c r="F37" s="228">
        <v>17</v>
      </c>
      <c r="G37" s="229">
        <v>640</v>
      </c>
      <c r="H37" s="209">
        <f t="shared" si="1"/>
        <v>143.8202247191011</v>
      </c>
      <c r="I37" s="208" t="s">
        <v>209</v>
      </c>
      <c r="J37" s="210"/>
    </row>
    <row r="38" spans="1:10" ht="12.75">
      <c r="A38" s="199" t="s">
        <v>290</v>
      </c>
      <c r="B38" s="205" t="str">
        <f t="shared" si="0"/>
        <v>09240</v>
      </c>
      <c r="C38" s="221" t="s">
        <v>291</v>
      </c>
      <c r="D38" s="222" t="s">
        <v>292</v>
      </c>
      <c r="E38" s="225" t="s">
        <v>280</v>
      </c>
      <c r="F38" s="225">
        <v>2</v>
      </c>
      <c r="G38" s="224">
        <v>50</v>
      </c>
      <c r="H38" s="209">
        <f t="shared" si="1"/>
        <v>11.235955056179774</v>
      </c>
      <c r="I38" s="208" t="s">
        <v>209</v>
      </c>
      <c r="J38" s="210"/>
    </row>
    <row r="39" spans="1:10" ht="12.75">
      <c r="A39" s="199" t="s">
        <v>293</v>
      </c>
      <c r="B39" s="205" t="str">
        <f t="shared" si="0"/>
        <v>09332</v>
      </c>
      <c r="C39" s="231" t="s">
        <v>294</v>
      </c>
      <c r="D39" s="207" t="s">
        <v>295</v>
      </c>
      <c r="E39" s="208" t="s">
        <v>50</v>
      </c>
      <c r="F39" s="208">
        <v>1</v>
      </c>
      <c r="G39" s="209">
        <v>1500</v>
      </c>
      <c r="H39" s="209">
        <f t="shared" si="1"/>
        <v>337.07865168539325</v>
      </c>
      <c r="I39" s="208" t="s">
        <v>209</v>
      </c>
      <c r="J39" s="210"/>
    </row>
    <row r="40" spans="1:10" ht="12.75">
      <c r="A40" s="199" t="s">
        <v>296</v>
      </c>
      <c r="B40" s="205" t="str">
        <f t="shared" si="0"/>
        <v>14522</v>
      </c>
      <c r="C40" s="214" t="s">
        <v>297</v>
      </c>
      <c r="D40" s="207" t="s">
        <v>298</v>
      </c>
      <c r="E40" s="208" t="s">
        <v>299</v>
      </c>
      <c r="F40" s="208">
        <v>50</v>
      </c>
      <c r="G40" s="209">
        <v>200</v>
      </c>
      <c r="H40" s="209">
        <f t="shared" si="1"/>
        <v>44.9438202247191</v>
      </c>
      <c r="I40" s="208" t="s">
        <v>209</v>
      </c>
      <c r="J40" s="210"/>
    </row>
    <row r="41" spans="1:10" ht="12.75">
      <c r="A41" s="199" t="s">
        <v>300</v>
      </c>
      <c r="B41" s="205" t="str">
        <f t="shared" si="0"/>
        <v>14721</v>
      </c>
      <c r="C41" s="227" t="s">
        <v>301</v>
      </c>
      <c r="D41" s="207" t="s">
        <v>302</v>
      </c>
      <c r="E41" s="232" t="s">
        <v>50</v>
      </c>
      <c r="F41" s="232">
        <v>20</v>
      </c>
      <c r="G41" s="233">
        <v>1130</v>
      </c>
      <c r="H41" s="209">
        <f t="shared" si="1"/>
        <v>253.93258426966293</v>
      </c>
      <c r="I41" s="208" t="s">
        <v>209</v>
      </c>
      <c r="J41" s="210"/>
    </row>
    <row r="42" spans="1:10" ht="12.75">
      <c r="A42" s="199" t="s">
        <v>303</v>
      </c>
      <c r="B42" s="205" t="str">
        <f t="shared" si="0"/>
        <v>14724</v>
      </c>
      <c r="C42" s="231" t="s">
        <v>304</v>
      </c>
      <c r="D42" s="207" t="s">
        <v>305</v>
      </c>
      <c r="E42" s="232" t="s">
        <v>141</v>
      </c>
      <c r="F42" s="232">
        <v>10</v>
      </c>
      <c r="G42" s="233">
        <v>16955</v>
      </c>
      <c r="H42" s="209">
        <f t="shared" si="1"/>
        <v>3810.1123595505615</v>
      </c>
      <c r="I42" s="208" t="s">
        <v>209</v>
      </c>
      <c r="J42" s="210"/>
    </row>
    <row r="43" spans="1:10" ht="12.75">
      <c r="A43" s="199" t="s">
        <v>306</v>
      </c>
      <c r="B43" s="205" t="str">
        <f t="shared" si="0"/>
        <v>14782</v>
      </c>
      <c r="C43" s="231" t="s">
        <v>307</v>
      </c>
      <c r="D43" s="207" t="s">
        <v>308</v>
      </c>
      <c r="E43" s="232" t="s">
        <v>141</v>
      </c>
      <c r="F43" s="232">
        <v>10</v>
      </c>
      <c r="G43" s="233">
        <v>1200</v>
      </c>
      <c r="H43" s="209">
        <f t="shared" si="1"/>
        <v>269.66292134831457</v>
      </c>
      <c r="I43" s="208" t="s">
        <v>209</v>
      </c>
      <c r="J43" s="210"/>
    </row>
    <row r="44" spans="1:10" ht="12.75">
      <c r="A44" s="199" t="s">
        <v>309</v>
      </c>
      <c r="B44" s="205" t="str">
        <f t="shared" si="0"/>
        <v>14810</v>
      </c>
      <c r="C44" s="234" t="s">
        <v>310</v>
      </c>
      <c r="D44" s="207" t="s">
        <v>311</v>
      </c>
      <c r="E44" s="232" t="s">
        <v>50</v>
      </c>
      <c r="F44" s="232">
        <v>40</v>
      </c>
      <c r="G44" s="209">
        <v>340</v>
      </c>
      <c r="H44" s="209">
        <f t="shared" si="1"/>
        <v>76.40449438202246</v>
      </c>
      <c r="I44" s="208" t="s">
        <v>209</v>
      </c>
      <c r="J44" s="210"/>
    </row>
    <row r="45" spans="1:10" ht="12.75">
      <c r="A45" s="199" t="s">
        <v>312</v>
      </c>
      <c r="B45" s="205" t="str">
        <f t="shared" si="0"/>
        <v>15111</v>
      </c>
      <c r="C45" s="214" t="s">
        <v>313</v>
      </c>
      <c r="D45" s="213" t="s">
        <v>314</v>
      </c>
      <c r="E45" s="208" t="s">
        <v>141</v>
      </c>
      <c r="F45" s="208">
        <v>1470</v>
      </c>
      <c r="G45" s="209">
        <v>16000</v>
      </c>
      <c r="H45" s="209">
        <f t="shared" si="1"/>
        <v>3595.505617977528</v>
      </c>
      <c r="I45" s="208" t="s">
        <v>209</v>
      </c>
      <c r="J45" s="210"/>
    </row>
    <row r="46" spans="1:10" ht="12.75">
      <c r="A46" s="199" t="s">
        <v>315</v>
      </c>
      <c r="B46" s="205" t="str">
        <f t="shared" si="0"/>
        <v>15112</v>
      </c>
      <c r="C46" s="214" t="s">
        <v>316</v>
      </c>
      <c r="D46" s="213" t="s">
        <v>317</v>
      </c>
      <c r="E46" s="208" t="s">
        <v>141</v>
      </c>
      <c r="F46" s="208">
        <v>6550</v>
      </c>
      <c r="G46" s="209">
        <v>62000</v>
      </c>
      <c r="H46" s="209">
        <f t="shared" si="1"/>
        <v>13932.58426966292</v>
      </c>
      <c r="I46" s="208" t="s">
        <v>209</v>
      </c>
      <c r="J46" s="210"/>
    </row>
    <row r="47" spans="1:10" ht="12.75">
      <c r="A47" s="217" t="s">
        <v>318</v>
      </c>
      <c r="B47" s="205" t="str">
        <f t="shared" si="0"/>
        <v>15112</v>
      </c>
      <c r="C47" s="217" t="s">
        <v>319</v>
      </c>
      <c r="D47" s="213" t="s">
        <v>320</v>
      </c>
      <c r="E47" s="208" t="s">
        <v>141</v>
      </c>
      <c r="F47" s="208">
        <v>850</v>
      </c>
      <c r="G47" s="209">
        <v>6238.532110091744</v>
      </c>
      <c r="H47" s="209">
        <f t="shared" si="1"/>
        <v>1401.917328110504</v>
      </c>
      <c r="I47" s="208" t="s">
        <v>209</v>
      </c>
      <c r="J47" s="210"/>
    </row>
    <row r="48" spans="1:10" ht="12.75">
      <c r="A48" s="199" t="s">
        <v>321</v>
      </c>
      <c r="B48" s="205" t="str">
        <f t="shared" si="0"/>
        <v>15113</v>
      </c>
      <c r="C48" s="214" t="s">
        <v>322</v>
      </c>
      <c r="D48" s="199" t="s">
        <v>321</v>
      </c>
      <c r="E48" s="208" t="s">
        <v>141</v>
      </c>
      <c r="F48" s="208">
        <v>3650</v>
      </c>
      <c r="G48" s="209">
        <v>40000</v>
      </c>
      <c r="H48" s="209">
        <f t="shared" si="1"/>
        <v>8988.76404494382</v>
      </c>
      <c r="I48" s="208" t="s">
        <v>209</v>
      </c>
      <c r="J48" s="210"/>
    </row>
    <row r="49" spans="1:10" ht="12.75">
      <c r="A49" s="199" t="s">
        <v>323</v>
      </c>
      <c r="B49" s="205" t="str">
        <f t="shared" si="0"/>
        <v>15119</v>
      </c>
      <c r="C49" s="214" t="s">
        <v>324</v>
      </c>
      <c r="D49" s="213" t="s">
        <v>325</v>
      </c>
      <c r="E49" s="208" t="s">
        <v>141</v>
      </c>
      <c r="F49" s="208">
        <v>200</v>
      </c>
      <c r="G49" s="209">
        <v>3889.908256880734</v>
      </c>
      <c r="H49" s="209">
        <f t="shared" si="1"/>
        <v>874.1366869394907</v>
      </c>
      <c r="I49" s="208" t="s">
        <v>209</v>
      </c>
      <c r="J49" s="210"/>
    </row>
    <row r="50" spans="1:10" ht="12.75">
      <c r="A50" s="199" t="s">
        <v>326</v>
      </c>
      <c r="B50" s="205" t="str">
        <f t="shared" si="0"/>
        <v>15131</v>
      </c>
      <c r="C50" s="214" t="s">
        <v>327</v>
      </c>
      <c r="D50" s="235" t="s">
        <v>328</v>
      </c>
      <c r="E50" s="236" t="s">
        <v>141</v>
      </c>
      <c r="F50" s="236">
        <v>60</v>
      </c>
      <c r="G50" s="237">
        <v>1651.3761467889908</v>
      </c>
      <c r="H50" s="209">
        <f t="shared" si="1"/>
        <v>371.0957633233687</v>
      </c>
      <c r="I50" s="208" t="s">
        <v>209</v>
      </c>
      <c r="J50" s="210"/>
    </row>
    <row r="51" spans="1:10" ht="12.75">
      <c r="A51" s="215" t="s">
        <v>329</v>
      </c>
      <c r="B51" s="205" t="str">
        <f t="shared" si="0"/>
        <v>15131</v>
      </c>
      <c r="C51" s="216" t="s">
        <v>330</v>
      </c>
      <c r="D51" s="213" t="s">
        <v>331</v>
      </c>
      <c r="E51" s="208" t="s">
        <v>141</v>
      </c>
      <c r="F51" s="208">
        <v>1200</v>
      </c>
      <c r="G51" s="209">
        <v>18394</v>
      </c>
      <c r="H51" s="209">
        <f t="shared" si="1"/>
        <v>4133.483146067416</v>
      </c>
      <c r="I51" s="208" t="s">
        <v>209</v>
      </c>
      <c r="J51" s="210"/>
    </row>
    <row r="52" spans="1:10" ht="22.5">
      <c r="A52" s="199" t="s">
        <v>332</v>
      </c>
      <c r="B52" s="205" t="str">
        <f t="shared" si="0"/>
        <v>15131</v>
      </c>
      <c r="C52" s="214" t="s">
        <v>333</v>
      </c>
      <c r="D52" s="238" t="s">
        <v>334</v>
      </c>
      <c r="E52" s="239"/>
      <c r="F52" s="239">
        <v>1010</v>
      </c>
      <c r="G52" s="240">
        <v>17706</v>
      </c>
      <c r="H52" s="209">
        <f t="shared" si="1"/>
        <v>3978.876404494382</v>
      </c>
      <c r="I52" s="208" t="s">
        <v>209</v>
      </c>
      <c r="J52" s="210"/>
    </row>
    <row r="53" spans="1:10" ht="12.75">
      <c r="A53" s="199" t="s">
        <v>335</v>
      </c>
      <c r="B53" s="205" t="str">
        <f t="shared" si="0"/>
        <v>15131</v>
      </c>
      <c r="C53" s="214" t="s">
        <v>336</v>
      </c>
      <c r="D53" s="213" t="s">
        <v>337</v>
      </c>
      <c r="E53" s="208" t="s">
        <v>141</v>
      </c>
      <c r="F53" s="208">
        <v>100</v>
      </c>
      <c r="G53" s="209">
        <v>1376.1467889908256</v>
      </c>
      <c r="H53" s="209">
        <f t="shared" si="1"/>
        <v>309.24646943614056</v>
      </c>
      <c r="I53" s="208" t="s">
        <v>209</v>
      </c>
      <c r="J53" s="210"/>
    </row>
    <row r="54" spans="1:10" ht="12.75">
      <c r="A54" s="211" t="s">
        <v>338</v>
      </c>
      <c r="B54" s="205" t="str">
        <f t="shared" si="0"/>
        <v>15300</v>
      </c>
      <c r="C54" s="241" t="s">
        <v>339</v>
      </c>
      <c r="D54" s="213" t="s">
        <v>340</v>
      </c>
      <c r="E54" s="208" t="s">
        <v>141</v>
      </c>
      <c r="F54" s="208">
        <v>100</v>
      </c>
      <c r="G54" s="209">
        <v>642.2018348623853</v>
      </c>
      <c r="H54" s="209">
        <f t="shared" si="1"/>
        <v>144.31501907019896</v>
      </c>
      <c r="I54" s="208" t="s">
        <v>209</v>
      </c>
      <c r="J54" s="210"/>
    </row>
    <row r="55" spans="1:10" ht="12.75">
      <c r="A55" s="211" t="s">
        <v>341</v>
      </c>
      <c r="B55" s="205" t="str">
        <f t="shared" si="0"/>
        <v>15311</v>
      </c>
      <c r="C55" s="212" t="s">
        <v>342</v>
      </c>
      <c r="D55" s="213" t="s">
        <v>343</v>
      </c>
      <c r="E55" s="208" t="s">
        <v>141</v>
      </c>
      <c r="F55" s="208">
        <v>1250</v>
      </c>
      <c r="G55" s="209">
        <v>5733.94495412844</v>
      </c>
      <c r="H55" s="209">
        <f t="shared" si="1"/>
        <v>1288.5269559839192</v>
      </c>
      <c r="I55" s="208" t="s">
        <v>209</v>
      </c>
      <c r="J55" s="210"/>
    </row>
    <row r="56" spans="1:10" ht="12.75">
      <c r="A56" s="199" t="s">
        <v>344</v>
      </c>
      <c r="B56" s="205" t="str">
        <f t="shared" si="0"/>
        <v>15321</v>
      </c>
      <c r="C56" s="214" t="s">
        <v>345</v>
      </c>
      <c r="D56" s="213" t="s">
        <v>346</v>
      </c>
      <c r="E56" s="220" t="s">
        <v>50</v>
      </c>
      <c r="F56" s="208">
        <v>2030</v>
      </c>
      <c r="G56" s="209">
        <v>714</v>
      </c>
      <c r="H56" s="209">
        <f t="shared" si="1"/>
        <v>160.4494382022472</v>
      </c>
      <c r="I56" s="208" t="s">
        <v>209</v>
      </c>
      <c r="J56" s="210"/>
    </row>
    <row r="57" spans="1:10" ht="22.5">
      <c r="A57" s="211" t="s">
        <v>347</v>
      </c>
      <c r="B57" s="205" t="str">
        <f t="shared" si="0"/>
        <v>15331</v>
      </c>
      <c r="C57" s="212" t="s">
        <v>348</v>
      </c>
      <c r="D57" s="213" t="s">
        <v>349</v>
      </c>
      <c r="E57" s="208" t="s">
        <v>141</v>
      </c>
      <c r="F57" s="208">
        <v>650</v>
      </c>
      <c r="G57" s="209">
        <v>2087.1559633027523</v>
      </c>
      <c r="H57" s="209">
        <f t="shared" si="1"/>
        <v>469.02381197814657</v>
      </c>
      <c r="I57" s="208" t="s">
        <v>209</v>
      </c>
      <c r="J57" s="210"/>
    </row>
    <row r="58" spans="1:10" ht="22.5">
      <c r="A58" s="211" t="s">
        <v>350</v>
      </c>
      <c r="B58" s="205" t="str">
        <f t="shared" si="0"/>
        <v>15331</v>
      </c>
      <c r="C58" s="212" t="s">
        <v>351</v>
      </c>
      <c r="D58" s="213" t="s">
        <v>352</v>
      </c>
      <c r="E58" s="208" t="s">
        <v>141</v>
      </c>
      <c r="F58" s="208">
        <v>1800</v>
      </c>
      <c r="G58" s="209">
        <v>8905</v>
      </c>
      <c r="H58" s="209">
        <f t="shared" si="1"/>
        <v>2001.123595505618</v>
      </c>
      <c r="I58" s="208" t="s">
        <v>209</v>
      </c>
      <c r="J58" s="210"/>
    </row>
    <row r="59" spans="1:10" ht="12.75">
      <c r="A59" s="219" t="s">
        <v>353</v>
      </c>
      <c r="B59" s="205" t="str">
        <f t="shared" si="0"/>
        <v>15331</v>
      </c>
      <c r="C59" s="217" t="s">
        <v>354</v>
      </c>
      <c r="D59" s="213" t="s">
        <v>355</v>
      </c>
      <c r="E59" s="208" t="s">
        <v>141</v>
      </c>
      <c r="F59" s="208">
        <v>3200</v>
      </c>
      <c r="G59" s="209">
        <v>8220.183486238531</v>
      </c>
      <c r="H59" s="209">
        <f t="shared" si="1"/>
        <v>1847.2322440985463</v>
      </c>
      <c r="I59" s="208" t="s">
        <v>209</v>
      </c>
      <c r="J59" s="210"/>
    </row>
    <row r="60" spans="1:10" ht="12.75">
      <c r="A60" s="199" t="s">
        <v>356</v>
      </c>
      <c r="B60" s="205" t="str">
        <f t="shared" si="0"/>
        <v>15331</v>
      </c>
      <c r="C60" s="206" t="s">
        <v>357</v>
      </c>
      <c r="D60" s="213" t="s">
        <v>358</v>
      </c>
      <c r="E60" s="208" t="s">
        <v>50</v>
      </c>
      <c r="F60" s="208">
        <v>800</v>
      </c>
      <c r="G60" s="209">
        <v>6972.477064220183</v>
      </c>
      <c r="H60" s="209">
        <f t="shared" si="1"/>
        <v>1566.8487784764454</v>
      </c>
      <c r="I60" s="208" t="s">
        <v>209</v>
      </c>
      <c r="J60" s="210"/>
    </row>
    <row r="61" spans="1:10" ht="12.75">
      <c r="A61" s="211" t="s">
        <v>359</v>
      </c>
      <c r="B61" s="205" t="str">
        <f t="shared" si="0"/>
        <v>15331</v>
      </c>
      <c r="C61" s="241" t="s">
        <v>360</v>
      </c>
      <c r="D61" s="213" t="s">
        <v>361</v>
      </c>
      <c r="E61" s="208" t="s">
        <v>50</v>
      </c>
      <c r="F61" s="208">
        <v>100</v>
      </c>
      <c r="G61" s="209">
        <v>3256.880733944954</v>
      </c>
      <c r="H61" s="209">
        <f t="shared" si="1"/>
        <v>731.883310998866</v>
      </c>
      <c r="I61" s="208" t="s">
        <v>209</v>
      </c>
      <c r="J61" s="210"/>
    </row>
    <row r="62" spans="1:10" ht="12.75">
      <c r="A62" s="211" t="s">
        <v>362</v>
      </c>
      <c r="B62" s="205" t="str">
        <f t="shared" si="0"/>
        <v>15332</v>
      </c>
      <c r="C62" s="212" t="s">
        <v>363</v>
      </c>
      <c r="D62" s="213" t="s">
        <v>364</v>
      </c>
      <c r="E62" s="208" t="s">
        <v>365</v>
      </c>
      <c r="F62" s="208">
        <v>10</v>
      </c>
      <c r="G62" s="209">
        <v>275.22935779816515</v>
      </c>
      <c r="H62" s="209">
        <f t="shared" si="1"/>
        <v>61.84929388722812</v>
      </c>
      <c r="I62" s="208" t="s">
        <v>209</v>
      </c>
      <c r="J62" s="210"/>
    </row>
    <row r="63" spans="1:10" ht="12.75">
      <c r="A63" s="212" t="s">
        <v>366</v>
      </c>
      <c r="B63" s="205" t="str">
        <f t="shared" si="0"/>
        <v>15333</v>
      </c>
      <c r="C63" s="212" t="s">
        <v>367</v>
      </c>
      <c r="D63" s="213" t="s">
        <v>368</v>
      </c>
      <c r="E63" s="208" t="s">
        <v>141</v>
      </c>
      <c r="F63" s="208">
        <v>700</v>
      </c>
      <c r="G63" s="209">
        <v>5321</v>
      </c>
      <c r="H63" s="209">
        <f t="shared" si="1"/>
        <v>1195.7303370786517</v>
      </c>
      <c r="I63" s="208" t="s">
        <v>209</v>
      </c>
      <c r="J63" s="210"/>
    </row>
    <row r="64" spans="1:10" ht="12.75">
      <c r="A64" s="219" t="s">
        <v>369</v>
      </c>
      <c r="B64" s="205" t="str">
        <f t="shared" si="0"/>
        <v>15411</v>
      </c>
      <c r="C64" s="218" t="s">
        <v>370</v>
      </c>
      <c r="D64" s="213" t="s">
        <v>371</v>
      </c>
      <c r="E64" s="208" t="s">
        <v>372</v>
      </c>
      <c r="F64" s="208">
        <v>2410</v>
      </c>
      <c r="G64" s="209">
        <v>18532</v>
      </c>
      <c r="H64" s="209">
        <f t="shared" si="1"/>
        <v>4164.494382022472</v>
      </c>
      <c r="I64" s="208" t="s">
        <v>209</v>
      </c>
      <c r="J64" s="210"/>
    </row>
    <row r="65" spans="1:10" ht="12.75">
      <c r="A65" s="199" t="s">
        <v>373</v>
      </c>
      <c r="B65" s="205" t="str">
        <f t="shared" si="0"/>
        <v>15511</v>
      </c>
      <c r="C65" s="214" t="s">
        <v>374</v>
      </c>
      <c r="D65" s="213" t="s">
        <v>375</v>
      </c>
      <c r="E65" s="208" t="s">
        <v>50</v>
      </c>
      <c r="F65" s="208">
        <v>2000</v>
      </c>
      <c r="G65" s="209">
        <v>312</v>
      </c>
      <c r="H65" s="209">
        <f t="shared" si="1"/>
        <v>70.11235955056179</v>
      </c>
      <c r="I65" s="208" t="s">
        <v>209</v>
      </c>
      <c r="J65" s="210"/>
    </row>
    <row r="66" spans="1:10" ht="12.75">
      <c r="A66" s="212" t="s">
        <v>376</v>
      </c>
      <c r="B66" s="205" t="str">
        <f t="shared" si="0"/>
        <v>15512</v>
      </c>
      <c r="C66" s="212" t="s">
        <v>377</v>
      </c>
      <c r="D66" s="213" t="s">
        <v>378</v>
      </c>
      <c r="E66" s="208" t="s">
        <v>141</v>
      </c>
      <c r="F66" s="208">
        <v>450</v>
      </c>
      <c r="G66" s="209">
        <v>5366.972477064221</v>
      </c>
      <c r="H66" s="209">
        <f t="shared" si="1"/>
        <v>1206.0612308009484</v>
      </c>
      <c r="I66" s="208" t="s">
        <v>209</v>
      </c>
      <c r="J66" s="210"/>
    </row>
    <row r="67" spans="1:10" ht="12.75">
      <c r="A67" s="219" t="s">
        <v>379</v>
      </c>
      <c r="B67" s="205" t="str">
        <f t="shared" si="0"/>
        <v>15530</v>
      </c>
      <c r="C67" s="218" t="s">
        <v>380</v>
      </c>
      <c r="D67" s="213" t="s">
        <v>381</v>
      </c>
      <c r="E67" s="208" t="s">
        <v>50</v>
      </c>
      <c r="F67" s="208">
        <v>3000</v>
      </c>
      <c r="G67" s="209">
        <v>9440</v>
      </c>
      <c r="H67" s="209">
        <f t="shared" si="1"/>
        <v>2121.3483146067415</v>
      </c>
      <c r="I67" s="208" t="s">
        <v>209</v>
      </c>
      <c r="J67" s="210"/>
    </row>
    <row r="68" spans="1:10" ht="12.75">
      <c r="A68" s="215" t="s">
        <v>382</v>
      </c>
      <c r="B68" s="205" t="str">
        <f t="shared" si="0"/>
        <v>15540</v>
      </c>
      <c r="C68" s="241" t="s">
        <v>383</v>
      </c>
      <c r="D68" s="213" t="s">
        <v>384</v>
      </c>
      <c r="E68" s="208" t="s">
        <v>141</v>
      </c>
      <c r="F68" s="208">
        <v>805</v>
      </c>
      <c r="G68" s="209">
        <v>13362</v>
      </c>
      <c r="H68" s="209">
        <f t="shared" si="1"/>
        <v>3002.696629213483</v>
      </c>
      <c r="I68" s="208" t="s">
        <v>209</v>
      </c>
      <c r="J68" s="210"/>
    </row>
    <row r="69" spans="1:10" ht="12.75">
      <c r="A69" s="217" t="s">
        <v>385</v>
      </c>
      <c r="B69" s="205" t="str">
        <f t="shared" si="0"/>
        <v>15612</v>
      </c>
      <c r="C69" s="218" t="s">
        <v>386</v>
      </c>
      <c r="D69" s="213" t="s">
        <v>387</v>
      </c>
      <c r="E69" s="208" t="s">
        <v>141</v>
      </c>
      <c r="F69" s="208">
        <v>850</v>
      </c>
      <c r="G69" s="209">
        <v>2475.449541284404</v>
      </c>
      <c r="H69" s="209">
        <f t="shared" si="1"/>
        <v>556.2807957942481</v>
      </c>
      <c r="I69" s="208" t="s">
        <v>209</v>
      </c>
      <c r="J69" s="210"/>
    </row>
    <row r="70" spans="1:10" ht="12.75">
      <c r="A70" s="212" t="s">
        <v>388</v>
      </c>
      <c r="B70" s="205" t="str">
        <f t="shared" si="0"/>
        <v>15612</v>
      </c>
      <c r="C70" s="241" t="s">
        <v>389</v>
      </c>
      <c r="D70" s="213" t="s">
        <v>390</v>
      </c>
      <c r="E70" s="208" t="s">
        <v>141</v>
      </c>
      <c r="F70" s="208">
        <v>260</v>
      </c>
      <c r="G70" s="209">
        <v>715.5963302752293</v>
      </c>
      <c r="H70" s="209">
        <f t="shared" si="1"/>
        <v>160.8081641067931</v>
      </c>
      <c r="I70" s="208" t="s">
        <v>209</v>
      </c>
      <c r="J70" s="210"/>
    </row>
    <row r="71" spans="1:10" ht="12.75">
      <c r="A71" s="199" t="s">
        <v>391</v>
      </c>
      <c r="B71" s="205" t="str">
        <f t="shared" si="0"/>
        <v>15612</v>
      </c>
      <c r="C71" s="206" t="s">
        <v>392</v>
      </c>
      <c r="D71" s="213" t="s">
        <v>393</v>
      </c>
      <c r="E71" s="208" t="s">
        <v>50</v>
      </c>
      <c r="F71" s="208">
        <v>30</v>
      </c>
      <c r="G71" s="209">
        <v>96.3302752293578</v>
      </c>
      <c r="H71" s="209">
        <f t="shared" si="1"/>
        <v>21.64725286052984</v>
      </c>
      <c r="I71" s="208" t="s">
        <v>209</v>
      </c>
      <c r="J71" s="210"/>
    </row>
    <row r="72" spans="1:10" ht="12.75">
      <c r="A72" s="211" t="s">
        <v>394</v>
      </c>
      <c r="B72" s="205" t="str">
        <f t="shared" si="0"/>
        <v>15615</v>
      </c>
      <c r="C72" s="241" t="s">
        <v>395</v>
      </c>
      <c r="D72" s="213" t="s">
        <v>396</v>
      </c>
      <c r="E72" s="208" t="s">
        <v>372</v>
      </c>
      <c r="F72" s="208">
        <v>1000</v>
      </c>
      <c r="G72" s="209">
        <v>1559.6330275229357</v>
      </c>
      <c r="H72" s="209">
        <f t="shared" si="1"/>
        <v>350.47933202762596</v>
      </c>
      <c r="I72" s="208" t="s">
        <v>209</v>
      </c>
      <c r="J72" s="210"/>
    </row>
    <row r="73" spans="1:10" ht="12.75">
      <c r="A73" s="217" t="s">
        <v>397</v>
      </c>
      <c r="B73" s="205" t="str">
        <f t="shared" si="0"/>
        <v>15811</v>
      </c>
      <c r="C73" s="218" t="s">
        <v>398</v>
      </c>
      <c r="D73" s="213" t="s">
        <v>399</v>
      </c>
      <c r="E73" s="208" t="s">
        <v>50</v>
      </c>
      <c r="F73" s="208">
        <v>9500</v>
      </c>
      <c r="G73" s="209">
        <v>10587</v>
      </c>
      <c r="H73" s="209">
        <f t="shared" si="1"/>
        <v>2379.1011235955057</v>
      </c>
      <c r="I73" s="208" t="s">
        <v>209</v>
      </c>
      <c r="J73" s="210"/>
    </row>
    <row r="74" spans="1:10" ht="12.75">
      <c r="A74" s="199" t="s">
        <v>400</v>
      </c>
      <c r="B74" s="205" t="str">
        <f t="shared" si="0"/>
        <v>15812</v>
      </c>
      <c r="C74" s="206" t="s">
        <v>401</v>
      </c>
      <c r="D74" s="213" t="s">
        <v>402</v>
      </c>
      <c r="E74" s="208" t="s">
        <v>141</v>
      </c>
      <c r="F74" s="208">
        <v>170</v>
      </c>
      <c r="G74" s="209">
        <v>3569</v>
      </c>
      <c r="H74" s="209">
        <f t="shared" si="1"/>
        <v>802.0224719101124</v>
      </c>
      <c r="I74" s="208" t="s">
        <v>209</v>
      </c>
      <c r="J74" s="210"/>
    </row>
    <row r="75" spans="1:10" ht="12.75">
      <c r="A75" s="219" t="s">
        <v>403</v>
      </c>
      <c r="B75" s="205" t="str">
        <f aca="true" t="shared" si="2" ref="B75:B138">LEFT(C75,5)</f>
        <v>15812</v>
      </c>
      <c r="C75" s="218" t="s">
        <v>404</v>
      </c>
      <c r="D75" s="213" t="s">
        <v>405</v>
      </c>
      <c r="E75" s="208" t="s">
        <v>50</v>
      </c>
      <c r="F75" s="208">
        <v>24000</v>
      </c>
      <c r="G75" s="209">
        <v>38160</v>
      </c>
      <c r="H75" s="209">
        <f t="shared" si="1"/>
        <v>8575.280898876405</v>
      </c>
      <c r="I75" s="208" t="s">
        <v>209</v>
      </c>
      <c r="J75" s="210"/>
    </row>
    <row r="76" spans="1:10" ht="12.75">
      <c r="A76" s="219" t="s">
        <v>406</v>
      </c>
      <c r="B76" s="205" t="str">
        <f t="shared" si="2"/>
        <v>15831</v>
      </c>
      <c r="C76" s="218" t="s">
        <v>407</v>
      </c>
      <c r="D76" s="213" t="s">
        <v>408</v>
      </c>
      <c r="E76" s="208" t="s">
        <v>50</v>
      </c>
      <c r="F76" s="208">
        <v>75</v>
      </c>
      <c r="G76" s="209">
        <v>625</v>
      </c>
      <c r="H76" s="209">
        <f aca="true" t="shared" si="3" ref="H76:H139">G76/4.45</f>
        <v>140.4494382022472</v>
      </c>
      <c r="I76" s="208" t="s">
        <v>209</v>
      </c>
      <c r="J76" s="210"/>
    </row>
    <row r="77" spans="1:10" ht="12.75">
      <c r="A77" s="199" t="s">
        <v>409</v>
      </c>
      <c r="B77" s="205" t="str">
        <f t="shared" si="2"/>
        <v>15831</v>
      </c>
      <c r="C77" s="206" t="s">
        <v>410</v>
      </c>
      <c r="D77" s="213" t="s">
        <v>411</v>
      </c>
      <c r="E77" s="208" t="s">
        <v>50</v>
      </c>
      <c r="F77" s="208">
        <v>300</v>
      </c>
      <c r="G77" s="209">
        <v>116.97247706422019</v>
      </c>
      <c r="H77" s="209">
        <f t="shared" si="3"/>
        <v>26.285949902071952</v>
      </c>
      <c r="I77" s="208" t="s">
        <v>209</v>
      </c>
      <c r="J77" s="210"/>
    </row>
    <row r="78" spans="1:10" ht="12.75">
      <c r="A78" s="211" t="s">
        <v>412</v>
      </c>
      <c r="B78" s="205" t="str">
        <f t="shared" si="2"/>
        <v>15841</v>
      </c>
      <c r="C78" s="241" t="s">
        <v>413</v>
      </c>
      <c r="D78" s="213" t="s">
        <v>414</v>
      </c>
      <c r="E78" s="208" t="s">
        <v>50</v>
      </c>
      <c r="F78" s="208">
        <v>20</v>
      </c>
      <c r="G78" s="209">
        <v>51.37614678899082</v>
      </c>
      <c r="H78" s="209">
        <f t="shared" si="3"/>
        <v>11.545201525615916</v>
      </c>
      <c r="I78" s="208" t="s">
        <v>209</v>
      </c>
      <c r="J78" s="210"/>
    </row>
    <row r="79" spans="1:10" ht="12.75">
      <c r="A79" s="199" t="s">
        <v>415</v>
      </c>
      <c r="B79" s="205" t="str">
        <f t="shared" si="2"/>
        <v>15850</v>
      </c>
      <c r="C79" s="206" t="s">
        <v>416</v>
      </c>
      <c r="D79" s="213" t="s">
        <v>417</v>
      </c>
      <c r="E79" s="208" t="s">
        <v>418</v>
      </c>
      <c r="F79" s="208">
        <v>1400</v>
      </c>
      <c r="G79" s="209">
        <v>2569</v>
      </c>
      <c r="H79" s="209">
        <f t="shared" si="3"/>
        <v>577.3033707865168</v>
      </c>
      <c r="I79" s="208" t="s">
        <v>209</v>
      </c>
      <c r="J79" s="210"/>
    </row>
    <row r="80" spans="1:10" ht="12.75">
      <c r="A80" s="211" t="s">
        <v>419</v>
      </c>
      <c r="B80" s="205" t="str">
        <f t="shared" si="2"/>
        <v>15860</v>
      </c>
      <c r="C80" s="241" t="s">
        <v>420</v>
      </c>
      <c r="D80" s="213" t="s">
        <v>421</v>
      </c>
      <c r="E80" s="208" t="s">
        <v>50</v>
      </c>
      <c r="F80" s="208">
        <v>790</v>
      </c>
      <c r="G80" s="209">
        <v>14138</v>
      </c>
      <c r="H80" s="209">
        <f t="shared" si="3"/>
        <v>3177.078651685393</v>
      </c>
      <c r="I80" s="208" t="s">
        <v>209</v>
      </c>
      <c r="J80" s="210"/>
    </row>
    <row r="81" spans="1:10" ht="12.75">
      <c r="A81" s="219" t="s">
        <v>422</v>
      </c>
      <c r="B81" s="205" t="str">
        <f t="shared" si="2"/>
        <v>15870</v>
      </c>
      <c r="C81" s="218" t="s">
        <v>423</v>
      </c>
      <c r="D81" s="213" t="s">
        <v>424</v>
      </c>
      <c r="E81" s="208"/>
      <c r="F81" s="208">
        <v>2000</v>
      </c>
      <c r="G81" s="209">
        <v>4679</v>
      </c>
      <c r="H81" s="209">
        <f t="shared" si="3"/>
        <v>1051.4606741573034</v>
      </c>
      <c r="I81" s="208" t="s">
        <v>209</v>
      </c>
      <c r="J81" s="210"/>
    </row>
    <row r="82" spans="1:10" ht="12.75">
      <c r="A82" s="199" t="s">
        <v>425</v>
      </c>
      <c r="B82" s="205" t="str">
        <f t="shared" si="2"/>
        <v>15871</v>
      </c>
      <c r="C82" s="206" t="s">
        <v>426</v>
      </c>
      <c r="D82" s="213" t="s">
        <v>427</v>
      </c>
      <c r="E82" s="208" t="s">
        <v>372</v>
      </c>
      <c r="F82" s="208">
        <v>200</v>
      </c>
      <c r="G82" s="209">
        <v>550.4587155963303</v>
      </c>
      <c r="H82" s="209">
        <f t="shared" si="3"/>
        <v>123.69858777445624</v>
      </c>
      <c r="I82" s="208" t="s">
        <v>209</v>
      </c>
      <c r="J82" s="210"/>
    </row>
    <row r="83" spans="1:10" ht="12.75">
      <c r="A83" s="199" t="s">
        <v>428</v>
      </c>
      <c r="B83" s="205" t="str">
        <f t="shared" si="2"/>
        <v>15871</v>
      </c>
      <c r="C83" s="206" t="s">
        <v>429</v>
      </c>
      <c r="D83" s="213" t="s">
        <v>430</v>
      </c>
      <c r="E83" s="208" t="s">
        <v>50</v>
      </c>
      <c r="F83" s="208">
        <v>10</v>
      </c>
      <c r="G83" s="209">
        <v>64.22018348623853</v>
      </c>
      <c r="H83" s="209">
        <f t="shared" si="3"/>
        <v>14.431501907019893</v>
      </c>
      <c r="I83" s="208" t="s">
        <v>209</v>
      </c>
      <c r="J83" s="210"/>
    </row>
    <row r="84" spans="1:10" ht="12.75">
      <c r="A84" s="199" t="s">
        <v>431</v>
      </c>
      <c r="B84" s="205" t="str">
        <f t="shared" si="2"/>
        <v>15871</v>
      </c>
      <c r="C84" s="206" t="s">
        <v>432</v>
      </c>
      <c r="D84" s="213" t="s">
        <v>433</v>
      </c>
      <c r="E84" s="208" t="s">
        <v>50</v>
      </c>
      <c r="F84" s="208">
        <v>60</v>
      </c>
      <c r="G84" s="209">
        <v>110.09174311926606</v>
      </c>
      <c r="H84" s="209">
        <f t="shared" si="3"/>
        <v>24.739717554891246</v>
      </c>
      <c r="I84" s="208" t="s">
        <v>209</v>
      </c>
      <c r="J84" s="210"/>
    </row>
    <row r="85" spans="1:10" ht="12.75">
      <c r="A85" s="219" t="s">
        <v>434</v>
      </c>
      <c r="B85" s="205" t="str">
        <f t="shared" si="2"/>
        <v>15872</v>
      </c>
      <c r="C85" s="217" t="s">
        <v>435</v>
      </c>
      <c r="D85" s="213" t="s">
        <v>436</v>
      </c>
      <c r="E85" s="208" t="s">
        <v>50</v>
      </c>
      <c r="F85" s="208">
        <v>300</v>
      </c>
      <c r="G85" s="209">
        <v>412.95412844036696</v>
      </c>
      <c r="H85" s="209">
        <f t="shared" si="3"/>
        <v>92.79868054839706</v>
      </c>
      <c r="I85" s="208" t="s">
        <v>209</v>
      </c>
      <c r="J85" s="210"/>
    </row>
    <row r="86" spans="1:10" ht="12.75">
      <c r="A86" s="219" t="s">
        <v>437</v>
      </c>
      <c r="B86" s="205" t="str">
        <f t="shared" si="2"/>
        <v>15872</v>
      </c>
      <c r="C86" s="217" t="s">
        <v>438</v>
      </c>
      <c r="D86" s="213" t="s">
        <v>439</v>
      </c>
      <c r="E86" s="208" t="s">
        <v>418</v>
      </c>
      <c r="F86" s="208">
        <v>320</v>
      </c>
      <c r="G86" s="209">
        <v>1101</v>
      </c>
      <c r="H86" s="209">
        <f t="shared" si="3"/>
        <v>247.41573033707863</v>
      </c>
      <c r="I86" s="208" t="s">
        <v>209</v>
      </c>
      <c r="J86" s="210"/>
    </row>
    <row r="87" spans="1:10" ht="12.75">
      <c r="A87" s="219" t="s">
        <v>440</v>
      </c>
      <c r="B87" s="205" t="str">
        <f t="shared" si="2"/>
        <v>15872</v>
      </c>
      <c r="C87" s="217" t="s">
        <v>441</v>
      </c>
      <c r="D87" s="213" t="s">
        <v>442</v>
      </c>
      <c r="E87" s="208" t="s">
        <v>141</v>
      </c>
      <c r="F87" s="208">
        <v>600</v>
      </c>
      <c r="G87" s="209">
        <v>1100.9174311926606</v>
      </c>
      <c r="H87" s="209">
        <f t="shared" si="3"/>
        <v>247.3971755489125</v>
      </c>
      <c r="I87" s="208" t="s">
        <v>209</v>
      </c>
      <c r="J87" s="210"/>
    </row>
    <row r="88" spans="1:10" ht="12.75">
      <c r="A88" s="199" t="s">
        <v>443</v>
      </c>
      <c r="B88" s="205" t="str">
        <f t="shared" si="2"/>
        <v>15899</v>
      </c>
      <c r="C88" s="214" t="s">
        <v>444</v>
      </c>
      <c r="D88" s="213" t="s">
        <v>445</v>
      </c>
      <c r="E88" s="208" t="s">
        <v>50</v>
      </c>
      <c r="F88" s="208">
        <v>120</v>
      </c>
      <c r="G88" s="209">
        <v>33.02752293577982</v>
      </c>
      <c r="H88" s="209">
        <f t="shared" si="3"/>
        <v>7.4219152664673755</v>
      </c>
      <c r="I88" s="208" t="s">
        <v>209</v>
      </c>
      <c r="J88" s="210"/>
    </row>
    <row r="89" spans="1:10" ht="12.75">
      <c r="A89" s="199" t="s">
        <v>446</v>
      </c>
      <c r="B89" s="205" t="str">
        <f t="shared" si="2"/>
        <v>15981</v>
      </c>
      <c r="C89" s="214" t="s">
        <v>447</v>
      </c>
      <c r="D89" s="213" t="s">
        <v>448</v>
      </c>
      <c r="E89" s="208"/>
      <c r="F89" s="208">
        <v>13200</v>
      </c>
      <c r="G89" s="209">
        <v>20276</v>
      </c>
      <c r="H89" s="209">
        <f t="shared" si="3"/>
        <v>4556.404494382023</v>
      </c>
      <c r="I89" s="208" t="s">
        <v>209</v>
      </c>
      <c r="J89" s="210"/>
    </row>
    <row r="90" spans="1:10" ht="12.75">
      <c r="A90" s="219" t="s">
        <v>449</v>
      </c>
      <c r="B90" s="205" t="str">
        <f t="shared" si="2"/>
        <v>15982</v>
      </c>
      <c r="C90" s="217" t="s">
        <v>450</v>
      </c>
      <c r="D90" s="213" t="s">
        <v>451</v>
      </c>
      <c r="E90" s="208" t="s">
        <v>50</v>
      </c>
      <c r="F90" s="208">
        <v>14300</v>
      </c>
      <c r="G90" s="209">
        <v>31927</v>
      </c>
      <c r="H90" s="209">
        <f t="shared" si="3"/>
        <v>7174.606741573033</v>
      </c>
      <c r="I90" s="208" t="s">
        <v>209</v>
      </c>
      <c r="J90" s="210"/>
    </row>
    <row r="91" spans="1:10" ht="12.75">
      <c r="A91" s="199" t="s">
        <v>452</v>
      </c>
      <c r="B91" s="205" t="str">
        <f t="shared" si="2"/>
        <v>15994</v>
      </c>
      <c r="C91" s="242" t="s">
        <v>453</v>
      </c>
      <c r="D91" s="222" t="s">
        <v>452</v>
      </c>
      <c r="E91" s="225" t="s">
        <v>454</v>
      </c>
      <c r="F91" s="225">
        <v>100</v>
      </c>
      <c r="G91" s="224">
        <v>200</v>
      </c>
      <c r="H91" s="209">
        <f t="shared" si="3"/>
        <v>44.9438202247191</v>
      </c>
      <c r="I91" s="208" t="s">
        <v>209</v>
      </c>
      <c r="J91" s="210"/>
    </row>
    <row r="92" spans="1:10" ht="12.75">
      <c r="A92" s="199" t="s">
        <v>455</v>
      </c>
      <c r="B92" s="205" t="str">
        <f t="shared" si="2"/>
        <v>18114</v>
      </c>
      <c r="C92" s="214" t="s">
        <v>456</v>
      </c>
      <c r="D92" s="207" t="s">
        <v>457</v>
      </c>
      <c r="E92" s="208" t="s">
        <v>174</v>
      </c>
      <c r="F92" s="208">
        <v>7</v>
      </c>
      <c r="G92" s="209">
        <v>95</v>
      </c>
      <c r="H92" s="209">
        <f t="shared" si="3"/>
        <v>21.34831460674157</v>
      </c>
      <c r="I92" s="208" t="s">
        <v>209</v>
      </c>
      <c r="J92" s="210"/>
    </row>
    <row r="93" spans="1:10" ht="12.75">
      <c r="A93" s="199" t="s">
        <v>458</v>
      </c>
      <c r="B93" s="205" t="str">
        <f t="shared" si="2"/>
        <v>18141</v>
      </c>
      <c r="C93" s="243" t="s">
        <v>459</v>
      </c>
      <c r="D93" s="244" t="s">
        <v>460</v>
      </c>
      <c r="E93" s="225" t="s">
        <v>174</v>
      </c>
      <c r="F93" s="245">
        <v>361</v>
      </c>
      <c r="G93" s="246">
        <v>2474</v>
      </c>
      <c r="H93" s="209">
        <f t="shared" si="3"/>
        <v>555.9550561797753</v>
      </c>
      <c r="I93" s="208" t="s">
        <v>209</v>
      </c>
      <c r="J93" s="210"/>
    </row>
    <row r="94" spans="1:10" ht="12.75">
      <c r="A94" s="199" t="s">
        <v>461</v>
      </c>
      <c r="B94" s="205" t="str">
        <f t="shared" si="2"/>
        <v>18143</v>
      </c>
      <c r="C94" s="214" t="s">
        <v>462</v>
      </c>
      <c r="D94" s="199" t="s">
        <v>461</v>
      </c>
      <c r="E94" s="208"/>
      <c r="F94" s="208">
        <v>81</v>
      </c>
      <c r="G94" s="209">
        <v>432</v>
      </c>
      <c r="H94" s="209">
        <f t="shared" si="3"/>
        <v>97.07865168539325</v>
      </c>
      <c r="I94" s="208" t="s">
        <v>209</v>
      </c>
      <c r="J94" s="210"/>
    </row>
    <row r="95" spans="1:10" ht="12.75">
      <c r="A95" s="199" t="s">
        <v>463</v>
      </c>
      <c r="B95" s="205" t="str">
        <f t="shared" si="2"/>
        <v>18412</v>
      </c>
      <c r="C95" s="201" t="s">
        <v>464</v>
      </c>
      <c r="D95" s="207" t="s">
        <v>465</v>
      </c>
      <c r="E95" s="232" t="s">
        <v>50</v>
      </c>
      <c r="F95" s="232">
        <v>40</v>
      </c>
      <c r="G95" s="209">
        <v>500</v>
      </c>
      <c r="H95" s="209">
        <f t="shared" si="3"/>
        <v>112.35955056179775</v>
      </c>
      <c r="I95" s="208" t="s">
        <v>209</v>
      </c>
      <c r="J95" s="210"/>
    </row>
    <row r="96" spans="1:10" ht="12.75">
      <c r="A96" s="199" t="s">
        <v>466</v>
      </c>
      <c r="B96" s="205" t="str">
        <f t="shared" si="2"/>
        <v>18412</v>
      </c>
      <c r="C96" s="201" t="s">
        <v>467</v>
      </c>
      <c r="D96" s="213" t="s">
        <v>468</v>
      </c>
      <c r="E96" s="232" t="s">
        <v>50</v>
      </c>
      <c r="F96" s="232">
        <v>10</v>
      </c>
      <c r="G96" s="209">
        <v>1000</v>
      </c>
      <c r="H96" s="209">
        <f t="shared" si="3"/>
        <v>224.7191011235955</v>
      </c>
      <c r="I96" s="208" t="s">
        <v>209</v>
      </c>
      <c r="J96" s="210"/>
    </row>
    <row r="97" spans="1:10" ht="12.75">
      <c r="A97" s="215" t="s">
        <v>469</v>
      </c>
      <c r="B97" s="205" t="str">
        <f t="shared" si="2"/>
        <v>18812</v>
      </c>
      <c r="C97" s="215" t="s">
        <v>470</v>
      </c>
      <c r="D97" s="207" t="s">
        <v>471</v>
      </c>
      <c r="E97" s="208"/>
      <c r="F97" s="208">
        <v>17</v>
      </c>
      <c r="G97" s="209">
        <v>4445</v>
      </c>
      <c r="H97" s="209">
        <f t="shared" si="3"/>
        <v>998.876404494382</v>
      </c>
      <c r="I97" s="208" t="s">
        <v>209</v>
      </c>
      <c r="J97" s="210"/>
    </row>
    <row r="98" spans="1:10" ht="12.75">
      <c r="A98" s="215" t="s">
        <v>472</v>
      </c>
      <c r="B98" s="205" t="str">
        <f t="shared" si="2"/>
        <v>18939</v>
      </c>
      <c r="C98" s="247" t="s">
        <v>473</v>
      </c>
      <c r="D98" s="248" t="s">
        <v>474</v>
      </c>
      <c r="E98" s="223" t="s">
        <v>50</v>
      </c>
      <c r="F98" s="223">
        <v>6</v>
      </c>
      <c r="G98" s="249">
        <v>600</v>
      </c>
      <c r="H98" s="209">
        <f t="shared" si="3"/>
        <v>134.83146067415728</v>
      </c>
      <c r="I98" s="208" t="s">
        <v>209</v>
      </c>
      <c r="J98" s="210"/>
    </row>
    <row r="99" spans="1:10" ht="12.75">
      <c r="A99" s="199" t="s">
        <v>475</v>
      </c>
      <c r="B99" s="205" t="str">
        <f t="shared" si="2"/>
        <v>19520</v>
      </c>
      <c r="C99" s="242" t="s">
        <v>476</v>
      </c>
      <c r="D99" s="222" t="s">
        <v>477</v>
      </c>
      <c r="E99" s="223"/>
      <c r="F99" s="223">
        <v>1050</v>
      </c>
      <c r="G99" s="224">
        <v>1400</v>
      </c>
      <c r="H99" s="209">
        <f t="shared" si="3"/>
        <v>314.6067415730337</v>
      </c>
      <c r="I99" s="208" t="s">
        <v>209</v>
      </c>
      <c r="J99" s="210"/>
    </row>
    <row r="100" spans="1:10" ht="12.75">
      <c r="A100" s="199" t="s">
        <v>478</v>
      </c>
      <c r="B100" s="205" t="str">
        <f t="shared" si="2"/>
        <v>19640</v>
      </c>
      <c r="C100" s="250" t="s">
        <v>479</v>
      </c>
      <c r="D100" s="207" t="s">
        <v>480</v>
      </c>
      <c r="E100" s="251"/>
      <c r="F100" s="251">
        <v>1105</v>
      </c>
      <c r="G100" s="229">
        <v>1390</v>
      </c>
      <c r="H100" s="209">
        <f t="shared" si="3"/>
        <v>312.35955056179773</v>
      </c>
      <c r="I100" s="208" t="s">
        <v>209</v>
      </c>
      <c r="J100" s="210"/>
    </row>
    <row r="101" spans="1:10" ht="12.75">
      <c r="A101" s="199" t="s">
        <v>481</v>
      </c>
      <c r="B101" s="205" t="str">
        <f t="shared" si="2"/>
        <v>19732</v>
      </c>
      <c r="C101" s="242" t="s">
        <v>482</v>
      </c>
      <c r="D101" s="222" t="s">
        <v>483</v>
      </c>
      <c r="E101" s="225" t="s">
        <v>280</v>
      </c>
      <c r="F101" s="225">
        <v>2</v>
      </c>
      <c r="G101" s="224">
        <v>100</v>
      </c>
      <c r="H101" s="209">
        <f t="shared" si="3"/>
        <v>22.47191011235955</v>
      </c>
      <c r="I101" s="208" t="s">
        <v>209</v>
      </c>
      <c r="J101" s="210"/>
    </row>
    <row r="102" spans="1:10" ht="12.75">
      <c r="A102" s="199" t="s">
        <v>484</v>
      </c>
      <c r="B102" s="205" t="str">
        <f t="shared" si="2"/>
        <v>22612</v>
      </c>
      <c r="C102" s="214" t="s">
        <v>485</v>
      </c>
      <c r="D102" s="207" t="s">
        <v>486</v>
      </c>
      <c r="E102" s="232"/>
      <c r="F102" s="233">
        <v>7</v>
      </c>
      <c r="G102" s="233">
        <v>92</v>
      </c>
      <c r="H102" s="209">
        <f t="shared" si="3"/>
        <v>20.674157303370787</v>
      </c>
      <c r="I102" s="208" t="s">
        <v>209</v>
      </c>
      <c r="J102" s="210"/>
    </row>
    <row r="103" spans="1:10" ht="12.75">
      <c r="A103" s="199" t="s">
        <v>487</v>
      </c>
      <c r="B103" s="205" t="str">
        <f t="shared" si="2"/>
        <v>22810</v>
      </c>
      <c r="C103" s="214" t="s">
        <v>488</v>
      </c>
      <c r="D103" s="213" t="s">
        <v>489</v>
      </c>
      <c r="E103" s="208"/>
      <c r="F103" s="208">
        <v>71</v>
      </c>
      <c r="G103" s="209">
        <v>760</v>
      </c>
      <c r="H103" s="209">
        <f t="shared" si="3"/>
        <v>170.78651685393257</v>
      </c>
      <c r="I103" s="208" t="s">
        <v>209</v>
      </c>
      <c r="J103" s="210"/>
    </row>
    <row r="104" spans="1:10" ht="12.75">
      <c r="A104" s="199" t="s">
        <v>490</v>
      </c>
      <c r="B104" s="205" t="str">
        <f t="shared" si="2"/>
        <v>22816</v>
      </c>
      <c r="C104" s="227" t="s">
        <v>491</v>
      </c>
      <c r="D104" s="213" t="s">
        <v>492</v>
      </c>
      <c r="E104" s="208"/>
      <c r="F104" s="208">
        <v>181</v>
      </c>
      <c r="G104" s="209">
        <v>1360</v>
      </c>
      <c r="H104" s="209">
        <f t="shared" si="3"/>
        <v>305.61797752808985</v>
      </c>
      <c r="I104" s="208" t="s">
        <v>209</v>
      </c>
      <c r="J104" s="210"/>
    </row>
    <row r="105" spans="1:10" ht="12.75">
      <c r="A105" s="215" t="s">
        <v>493</v>
      </c>
      <c r="B105" s="205" t="str">
        <f t="shared" si="2"/>
        <v>22819</v>
      </c>
      <c r="C105" s="252" t="s">
        <v>494</v>
      </c>
      <c r="D105" s="213" t="s">
        <v>495</v>
      </c>
      <c r="E105" s="208" t="s">
        <v>496</v>
      </c>
      <c r="F105" s="208">
        <v>2</v>
      </c>
      <c r="G105" s="209">
        <v>30</v>
      </c>
      <c r="H105" s="209">
        <f t="shared" si="3"/>
        <v>6.741573033707865</v>
      </c>
      <c r="I105" s="208" t="s">
        <v>209</v>
      </c>
      <c r="J105" s="210"/>
    </row>
    <row r="106" spans="1:10" ht="12.75">
      <c r="A106" s="211" t="s">
        <v>497</v>
      </c>
      <c r="B106" s="205" t="str">
        <f t="shared" si="2"/>
        <v>22820</v>
      </c>
      <c r="C106" s="212" t="s">
        <v>498</v>
      </c>
      <c r="D106" s="207" t="s">
        <v>499</v>
      </c>
      <c r="E106" s="208"/>
      <c r="F106" s="208">
        <v>3</v>
      </c>
      <c r="G106" s="209">
        <v>1900</v>
      </c>
      <c r="H106" s="209">
        <f t="shared" si="3"/>
        <v>426.96629213483146</v>
      </c>
      <c r="I106" s="208" t="s">
        <v>209</v>
      </c>
      <c r="J106" s="210"/>
    </row>
    <row r="107" spans="1:10" ht="12.75">
      <c r="A107" s="215" t="s">
        <v>500</v>
      </c>
      <c r="B107" s="205" t="str">
        <f t="shared" si="2"/>
        <v>22830</v>
      </c>
      <c r="C107" s="216" t="s">
        <v>501</v>
      </c>
      <c r="D107" s="213" t="s">
        <v>502</v>
      </c>
      <c r="E107" s="208"/>
      <c r="F107" s="208">
        <v>7</v>
      </c>
      <c r="G107" s="209">
        <v>58</v>
      </c>
      <c r="H107" s="209">
        <f t="shared" si="3"/>
        <v>13.03370786516854</v>
      </c>
      <c r="I107" s="208" t="s">
        <v>209</v>
      </c>
      <c r="J107" s="210"/>
    </row>
    <row r="108" spans="1:10" ht="12.75">
      <c r="A108" s="199" t="s">
        <v>503</v>
      </c>
      <c r="B108" s="205" t="str">
        <f t="shared" si="2"/>
        <v>22850</v>
      </c>
      <c r="C108" s="253" t="s">
        <v>504</v>
      </c>
      <c r="D108" s="244" t="s">
        <v>505</v>
      </c>
      <c r="E108" s="254" t="s">
        <v>50</v>
      </c>
      <c r="F108" s="254">
        <v>1</v>
      </c>
      <c r="G108" s="254">
        <v>10</v>
      </c>
      <c r="H108" s="209">
        <f t="shared" si="3"/>
        <v>2.2471910112359548</v>
      </c>
      <c r="I108" s="208" t="s">
        <v>209</v>
      </c>
      <c r="J108" s="210"/>
    </row>
    <row r="109" spans="1:10" ht="12.75">
      <c r="A109" s="215" t="s">
        <v>506</v>
      </c>
      <c r="B109" s="205" t="str">
        <f t="shared" si="2"/>
        <v>22852</v>
      </c>
      <c r="C109" s="215" t="s">
        <v>507</v>
      </c>
      <c r="D109" s="215" t="s">
        <v>506</v>
      </c>
      <c r="E109" s="208"/>
      <c r="F109" s="208">
        <v>1710</v>
      </c>
      <c r="G109" s="209">
        <v>1565</v>
      </c>
      <c r="H109" s="209">
        <f t="shared" si="3"/>
        <v>351.6853932584269</v>
      </c>
      <c r="I109" s="208" t="s">
        <v>209</v>
      </c>
      <c r="J109" s="210"/>
    </row>
    <row r="110" spans="1:10" ht="12.75">
      <c r="A110" s="215" t="s">
        <v>508</v>
      </c>
      <c r="B110" s="205" t="str">
        <f t="shared" si="2"/>
        <v>22852</v>
      </c>
      <c r="C110" s="215" t="s">
        <v>509</v>
      </c>
      <c r="D110" s="207" t="s">
        <v>510</v>
      </c>
      <c r="E110" s="232"/>
      <c r="F110" s="232">
        <v>54</v>
      </c>
      <c r="G110" s="209">
        <v>324</v>
      </c>
      <c r="H110" s="209">
        <f t="shared" si="3"/>
        <v>72.80898876404494</v>
      </c>
      <c r="I110" s="208" t="s">
        <v>209</v>
      </c>
      <c r="J110" s="210"/>
    </row>
    <row r="111" spans="1:10" ht="12.75">
      <c r="A111" s="199" t="s">
        <v>511</v>
      </c>
      <c r="B111" s="205" t="str">
        <f t="shared" si="2"/>
        <v>22853</v>
      </c>
      <c r="C111" s="226" t="s">
        <v>512</v>
      </c>
      <c r="D111" s="255" t="s">
        <v>513</v>
      </c>
      <c r="E111" s="208"/>
      <c r="F111" s="208">
        <v>46</v>
      </c>
      <c r="G111" s="209">
        <v>240</v>
      </c>
      <c r="H111" s="209">
        <f t="shared" si="3"/>
        <v>53.93258426966292</v>
      </c>
      <c r="I111" s="208" t="s">
        <v>209</v>
      </c>
      <c r="J111" s="210"/>
    </row>
    <row r="112" spans="1:10" ht="12.75">
      <c r="A112" s="215" t="s">
        <v>514</v>
      </c>
      <c r="B112" s="205" t="str">
        <f t="shared" si="2"/>
        <v>22992</v>
      </c>
      <c r="C112" s="216" t="s">
        <v>515</v>
      </c>
      <c r="D112" s="213" t="s">
        <v>516</v>
      </c>
      <c r="E112" s="208"/>
      <c r="F112" s="208">
        <v>576</v>
      </c>
      <c r="G112" s="209">
        <v>722</v>
      </c>
      <c r="H112" s="209">
        <f t="shared" si="3"/>
        <v>162.24719101123594</v>
      </c>
      <c r="I112" s="208" t="s">
        <v>209</v>
      </c>
      <c r="J112" s="210"/>
    </row>
    <row r="113" spans="1:10" ht="12.75">
      <c r="A113" s="215" t="s">
        <v>517</v>
      </c>
      <c r="B113" s="205" t="str">
        <f t="shared" si="2"/>
        <v>22993</v>
      </c>
      <c r="C113" s="256" t="s">
        <v>518</v>
      </c>
      <c r="D113" s="215" t="s">
        <v>517</v>
      </c>
      <c r="E113" s="223"/>
      <c r="F113" s="223">
        <v>359</v>
      </c>
      <c r="G113" s="224">
        <v>1052</v>
      </c>
      <c r="H113" s="209">
        <f t="shared" si="3"/>
        <v>236.40449438202245</v>
      </c>
      <c r="I113" s="208" t="s">
        <v>209</v>
      </c>
      <c r="J113" s="210"/>
    </row>
    <row r="114" spans="1:10" ht="12.75">
      <c r="A114" s="199" t="s">
        <v>519</v>
      </c>
      <c r="B114" s="205" t="str">
        <f t="shared" si="2"/>
        <v>24220</v>
      </c>
      <c r="C114" s="221" t="s">
        <v>520</v>
      </c>
      <c r="D114" s="222" t="s">
        <v>521</v>
      </c>
      <c r="E114" s="225" t="s">
        <v>50</v>
      </c>
      <c r="F114" s="225">
        <v>1</v>
      </c>
      <c r="G114" s="224">
        <v>50</v>
      </c>
      <c r="H114" s="209">
        <f t="shared" si="3"/>
        <v>11.235955056179774</v>
      </c>
      <c r="I114" s="208" t="s">
        <v>209</v>
      </c>
      <c r="J114" s="210"/>
    </row>
    <row r="115" spans="1:10" ht="12.75">
      <c r="A115" s="199" t="s">
        <v>522</v>
      </c>
      <c r="B115" s="205" t="str">
        <f t="shared" si="2"/>
        <v>24315</v>
      </c>
      <c r="C115" s="234" t="s">
        <v>523</v>
      </c>
      <c r="D115" s="257" t="s">
        <v>524</v>
      </c>
      <c r="E115" s="225"/>
      <c r="F115" s="225">
        <v>1</v>
      </c>
      <c r="G115" s="249">
        <v>12000</v>
      </c>
      <c r="H115" s="209">
        <f t="shared" si="3"/>
        <v>2696.629213483146</v>
      </c>
      <c r="I115" s="208" t="s">
        <v>209</v>
      </c>
      <c r="J115" s="210"/>
    </row>
    <row r="116" spans="1:10" ht="12.75">
      <c r="A116" s="199" t="s">
        <v>525</v>
      </c>
      <c r="B116" s="205" t="str">
        <f t="shared" si="2"/>
        <v>24316</v>
      </c>
      <c r="C116" s="221" t="s">
        <v>526</v>
      </c>
      <c r="D116" s="222" t="s">
        <v>527</v>
      </c>
      <c r="E116" s="223" t="s">
        <v>528</v>
      </c>
      <c r="F116" s="223">
        <v>500</v>
      </c>
      <c r="G116" s="224">
        <v>50</v>
      </c>
      <c r="H116" s="209">
        <f t="shared" si="3"/>
        <v>11.235955056179774</v>
      </c>
      <c r="I116" s="208" t="s">
        <v>209</v>
      </c>
      <c r="J116" s="210"/>
    </row>
    <row r="117" spans="1:10" ht="12.75">
      <c r="A117" s="199" t="s">
        <v>529</v>
      </c>
      <c r="B117" s="205" t="str">
        <f t="shared" si="2"/>
        <v>24322</v>
      </c>
      <c r="C117" s="221" t="s">
        <v>530</v>
      </c>
      <c r="D117" s="222" t="s">
        <v>529</v>
      </c>
      <c r="E117" s="223" t="s">
        <v>280</v>
      </c>
      <c r="F117" s="223">
        <v>20</v>
      </c>
      <c r="G117" s="224">
        <v>830</v>
      </c>
      <c r="H117" s="209">
        <f t="shared" si="3"/>
        <v>186.51685393258427</v>
      </c>
      <c r="I117" s="208" t="s">
        <v>209</v>
      </c>
      <c r="J117" s="210"/>
    </row>
    <row r="118" spans="1:10" ht="12.75">
      <c r="A118" s="199" t="s">
        <v>531</v>
      </c>
      <c r="B118" s="205" t="str">
        <f t="shared" si="2"/>
        <v>24322</v>
      </c>
      <c r="C118" s="221" t="s">
        <v>532</v>
      </c>
      <c r="D118" s="222" t="s">
        <v>533</v>
      </c>
      <c r="E118" s="225" t="s">
        <v>141</v>
      </c>
      <c r="F118" s="225">
        <v>1</v>
      </c>
      <c r="G118" s="224">
        <v>30</v>
      </c>
      <c r="H118" s="209">
        <f t="shared" si="3"/>
        <v>6.741573033707865</v>
      </c>
      <c r="I118" s="208" t="s">
        <v>209</v>
      </c>
      <c r="J118" s="210"/>
    </row>
    <row r="119" spans="1:10" ht="12.75">
      <c r="A119" s="211" t="s">
        <v>534</v>
      </c>
      <c r="B119" s="205" t="str">
        <f t="shared" si="2"/>
        <v>24322</v>
      </c>
      <c r="C119" s="214" t="s">
        <v>535</v>
      </c>
      <c r="D119" s="207" t="s">
        <v>536</v>
      </c>
      <c r="E119" s="208"/>
      <c r="F119" s="208">
        <v>164</v>
      </c>
      <c r="G119" s="209">
        <v>3680</v>
      </c>
      <c r="H119" s="209">
        <f t="shared" si="3"/>
        <v>826.9662921348314</v>
      </c>
      <c r="I119" s="208" t="s">
        <v>209</v>
      </c>
      <c r="J119" s="210"/>
    </row>
    <row r="120" spans="1:10" ht="12.75">
      <c r="A120" s="199" t="s">
        <v>537</v>
      </c>
      <c r="B120" s="205" t="str">
        <f t="shared" si="2"/>
        <v>24326</v>
      </c>
      <c r="C120" s="221" t="s">
        <v>538</v>
      </c>
      <c r="D120" s="257" t="s">
        <v>539</v>
      </c>
      <c r="E120" s="223"/>
      <c r="F120" s="223">
        <v>83</v>
      </c>
      <c r="G120" s="224">
        <v>1040</v>
      </c>
      <c r="H120" s="209">
        <f t="shared" si="3"/>
        <v>233.7078651685393</v>
      </c>
      <c r="I120" s="208" t="s">
        <v>209</v>
      </c>
      <c r="J120" s="210"/>
    </row>
    <row r="121" spans="1:10" ht="12.75">
      <c r="A121" s="199" t="s">
        <v>540</v>
      </c>
      <c r="B121" s="205" t="str">
        <f t="shared" si="2"/>
        <v>24455</v>
      </c>
      <c r="C121" s="227" t="s">
        <v>541</v>
      </c>
      <c r="D121" s="207" t="s">
        <v>542</v>
      </c>
      <c r="E121" s="208" t="s">
        <v>50</v>
      </c>
      <c r="F121" s="208">
        <v>200</v>
      </c>
      <c r="G121" s="209">
        <v>150</v>
      </c>
      <c r="H121" s="209">
        <f t="shared" si="3"/>
        <v>33.70786516853932</v>
      </c>
      <c r="I121" s="208" t="s">
        <v>209</v>
      </c>
      <c r="J121" s="210"/>
    </row>
    <row r="122" spans="1:10" ht="22.5">
      <c r="A122" s="199" t="s">
        <v>543</v>
      </c>
      <c r="B122" s="205" t="str">
        <f t="shared" si="2"/>
        <v>24500</v>
      </c>
      <c r="C122" s="227" t="s">
        <v>544</v>
      </c>
      <c r="D122" s="207" t="s">
        <v>545</v>
      </c>
      <c r="E122" s="228" t="s">
        <v>141</v>
      </c>
      <c r="F122" s="228">
        <v>300</v>
      </c>
      <c r="G122" s="229">
        <v>5000</v>
      </c>
      <c r="H122" s="209">
        <f t="shared" si="3"/>
        <v>1123.5955056179776</v>
      </c>
      <c r="I122" s="208" t="s">
        <v>209</v>
      </c>
      <c r="J122" s="210"/>
    </row>
    <row r="123" spans="1:10" ht="12.75">
      <c r="A123" s="199" t="s">
        <v>546</v>
      </c>
      <c r="B123" s="205" t="str">
        <f t="shared" si="2"/>
        <v>24590</v>
      </c>
      <c r="C123" s="227" t="s">
        <v>547</v>
      </c>
      <c r="D123" s="213" t="s">
        <v>548</v>
      </c>
      <c r="E123" s="208"/>
      <c r="F123" s="208">
        <v>53</v>
      </c>
      <c r="G123" s="209">
        <v>921</v>
      </c>
      <c r="H123" s="209">
        <f t="shared" si="3"/>
        <v>206.96629213483146</v>
      </c>
      <c r="I123" s="208" t="s">
        <v>209</v>
      </c>
      <c r="J123" s="210"/>
    </row>
    <row r="124" spans="1:10" ht="12.75">
      <c r="A124" s="199" t="s">
        <v>549</v>
      </c>
      <c r="B124" s="205" t="str">
        <f t="shared" si="2"/>
        <v>24911</v>
      </c>
      <c r="C124" s="227" t="s">
        <v>550</v>
      </c>
      <c r="D124" s="213" t="s">
        <v>551</v>
      </c>
      <c r="E124" s="232"/>
      <c r="F124" s="208">
        <v>32</v>
      </c>
      <c r="G124" s="209">
        <v>1635</v>
      </c>
      <c r="H124" s="209">
        <f t="shared" si="3"/>
        <v>367.4157303370786</v>
      </c>
      <c r="I124" s="208" t="s">
        <v>209</v>
      </c>
      <c r="J124" s="210"/>
    </row>
    <row r="125" spans="1:10" ht="12.75">
      <c r="A125" s="199" t="s">
        <v>552</v>
      </c>
      <c r="B125" s="205" t="str">
        <f t="shared" si="2"/>
        <v>24931</v>
      </c>
      <c r="C125" s="221" t="s">
        <v>553</v>
      </c>
      <c r="D125" s="222" t="s">
        <v>554</v>
      </c>
      <c r="E125" s="225" t="s">
        <v>50</v>
      </c>
      <c r="F125" s="225">
        <v>1</v>
      </c>
      <c r="G125" s="224">
        <v>172</v>
      </c>
      <c r="H125" s="209">
        <f t="shared" si="3"/>
        <v>38.651685393258425</v>
      </c>
      <c r="I125" s="208" t="s">
        <v>209</v>
      </c>
      <c r="J125" s="210"/>
    </row>
    <row r="126" spans="1:10" ht="12.75">
      <c r="A126" s="199" t="s">
        <v>555</v>
      </c>
      <c r="B126" s="205" t="str">
        <f t="shared" si="2"/>
        <v>24931</v>
      </c>
      <c r="C126" s="256" t="s">
        <v>556</v>
      </c>
      <c r="D126" s="257" t="s">
        <v>557</v>
      </c>
      <c r="E126" s="225" t="s">
        <v>50</v>
      </c>
      <c r="F126" s="225">
        <v>1</v>
      </c>
      <c r="G126" s="224">
        <v>700</v>
      </c>
      <c r="H126" s="209">
        <f t="shared" si="3"/>
        <v>157.30337078651684</v>
      </c>
      <c r="I126" s="208" t="s">
        <v>209</v>
      </c>
      <c r="J126" s="210"/>
    </row>
    <row r="127" spans="1:10" ht="12.75">
      <c r="A127" s="199" t="s">
        <v>558</v>
      </c>
      <c r="B127" s="205" t="str">
        <f t="shared" si="2"/>
        <v>24964</v>
      </c>
      <c r="C127" s="221" t="s">
        <v>559</v>
      </c>
      <c r="D127" s="222" t="s">
        <v>558</v>
      </c>
      <c r="E127" s="225" t="s">
        <v>141</v>
      </c>
      <c r="F127" s="225">
        <v>30</v>
      </c>
      <c r="G127" s="224">
        <v>1200</v>
      </c>
      <c r="H127" s="209">
        <f t="shared" si="3"/>
        <v>269.66292134831457</v>
      </c>
      <c r="I127" s="208" t="s">
        <v>209</v>
      </c>
      <c r="J127" s="210"/>
    </row>
    <row r="128" spans="1:10" ht="12.75">
      <c r="A128" s="199" t="s">
        <v>560</v>
      </c>
      <c r="B128" s="205" t="str">
        <f t="shared" si="2"/>
        <v>24965</v>
      </c>
      <c r="C128" s="221" t="s">
        <v>561</v>
      </c>
      <c r="D128" s="222" t="s">
        <v>562</v>
      </c>
      <c r="E128" s="225" t="s">
        <v>273</v>
      </c>
      <c r="F128" s="223">
        <v>5</v>
      </c>
      <c r="G128" s="224">
        <v>450</v>
      </c>
      <c r="H128" s="209">
        <f t="shared" si="3"/>
        <v>101.12359550561797</v>
      </c>
      <c r="I128" s="208" t="s">
        <v>209</v>
      </c>
      <c r="J128" s="210"/>
    </row>
    <row r="129" spans="1:10" ht="12.75">
      <c r="A129" s="215" t="s">
        <v>563</v>
      </c>
      <c r="B129" s="205" t="str">
        <f t="shared" si="2"/>
        <v>30121</v>
      </c>
      <c r="C129" s="258" t="s">
        <v>564</v>
      </c>
      <c r="D129" s="213" t="s">
        <v>565</v>
      </c>
      <c r="E129" s="208"/>
      <c r="F129" s="208">
        <v>10</v>
      </c>
      <c r="G129" s="209">
        <v>21960</v>
      </c>
      <c r="H129" s="209">
        <f t="shared" si="3"/>
        <v>4934.831460674157</v>
      </c>
      <c r="I129" s="208" t="s">
        <v>209</v>
      </c>
      <c r="J129" s="210"/>
    </row>
    <row r="130" spans="1:10" ht="12.75">
      <c r="A130" s="199" t="s">
        <v>566</v>
      </c>
      <c r="B130" s="205" t="str">
        <f t="shared" si="2"/>
        <v>30124</v>
      </c>
      <c r="C130" s="250" t="s">
        <v>567</v>
      </c>
      <c r="D130" s="207" t="s">
        <v>568</v>
      </c>
      <c r="E130" s="232"/>
      <c r="F130" s="232">
        <v>12</v>
      </c>
      <c r="G130" s="233">
        <v>10660</v>
      </c>
      <c r="H130" s="209">
        <f t="shared" si="3"/>
        <v>2395.505617977528</v>
      </c>
      <c r="I130" s="208" t="s">
        <v>209</v>
      </c>
      <c r="J130" s="210"/>
    </row>
    <row r="131" spans="1:10" ht="12.75">
      <c r="A131" s="211" t="s">
        <v>569</v>
      </c>
      <c r="B131" s="205" t="str">
        <f t="shared" si="2"/>
        <v>30124</v>
      </c>
      <c r="C131" s="212" t="s">
        <v>570</v>
      </c>
      <c r="D131" s="207" t="s">
        <v>571</v>
      </c>
      <c r="E131" s="232"/>
      <c r="F131" s="232">
        <v>3</v>
      </c>
      <c r="G131" s="233">
        <v>5600</v>
      </c>
      <c r="H131" s="209">
        <f t="shared" si="3"/>
        <v>1258.4269662921347</v>
      </c>
      <c r="I131" s="208" t="s">
        <v>209</v>
      </c>
      <c r="J131" s="210"/>
    </row>
    <row r="132" spans="1:10" ht="12.75">
      <c r="A132" s="215" t="s">
        <v>572</v>
      </c>
      <c r="B132" s="205" t="str">
        <f t="shared" si="2"/>
        <v>30125</v>
      </c>
      <c r="C132" s="214" t="s">
        <v>573</v>
      </c>
      <c r="D132" s="207" t="s">
        <v>572</v>
      </c>
      <c r="E132" s="208"/>
      <c r="F132" s="208">
        <v>397</v>
      </c>
      <c r="G132" s="209">
        <v>133227</v>
      </c>
      <c r="H132" s="209">
        <f t="shared" si="3"/>
        <v>29938.65168539326</v>
      </c>
      <c r="I132" s="208" t="s">
        <v>209</v>
      </c>
      <c r="J132" s="210"/>
    </row>
    <row r="133" spans="1:10" ht="12.75">
      <c r="A133" s="199" t="s">
        <v>574</v>
      </c>
      <c r="B133" s="205" t="str">
        <f t="shared" si="2"/>
        <v>30145</v>
      </c>
      <c r="C133" s="227" t="s">
        <v>575</v>
      </c>
      <c r="D133" s="207" t="s">
        <v>576</v>
      </c>
      <c r="E133" s="232" t="s">
        <v>50</v>
      </c>
      <c r="F133" s="232">
        <v>300</v>
      </c>
      <c r="G133" s="209">
        <v>1500</v>
      </c>
      <c r="H133" s="209">
        <f t="shared" si="3"/>
        <v>337.07865168539325</v>
      </c>
      <c r="I133" s="208" t="s">
        <v>209</v>
      </c>
      <c r="J133" s="210"/>
    </row>
    <row r="134" spans="1:10" ht="12.75">
      <c r="A134" s="211" t="s">
        <v>577</v>
      </c>
      <c r="B134" s="205" t="str">
        <f t="shared" si="2"/>
        <v>30160</v>
      </c>
      <c r="C134" s="241" t="s">
        <v>578</v>
      </c>
      <c r="D134" s="213" t="s">
        <v>579</v>
      </c>
      <c r="E134" s="208"/>
      <c r="F134" s="208">
        <v>1152</v>
      </c>
      <c r="G134" s="209">
        <v>8700</v>
      </c>
      <c r="H134" s="209">
        <f t="shared" si="3"/>
        <v>1955.0561797752807</v>
      </c>
      <c r="I134" s="208" t="s">
        <v>209</v>
      </c>
      <c r="J134" s="210"/>
    </row>
    <row r="135" spans="1:10" ht="12.75">
      <c r="A135" s="215" t="s">
        <v>580</v>
      </c>
      <c r="B135" s="205" t="str">
        <f t="shared" si="2"/>
        <v>30191</v>
      </c>
      <c r="C135" s="215" t="s">
        <v>581</v>
      </c>
      <c r="D135" s="207" t="s">
        <v>582</v>
      </c>
      <c r="E135" s="208"/>
      <c r="F135" s="208">
        <v>3</v>
      </c>
      <c r="G135" s="209">
        <v>1750</v>
      </c>
      <c r="H135" s="209">
        <f t="shared" si="3"/>
        <v>393.2584269662921</v>
      </c>
      <c r="I135" s="208" t="s">
        <v>209</v>
      </c>
      <c r="J135" s="210"/>
    </row>
    <row r="136" spans="1:10" ht="12.75">
      <c r="A136" s="199" t="s">
        <v>583</v>
      </c>
      <c r="B136" s="205" t="str">
        <f t="shared" si="2"/>
        <v>30191</v>
      </c>
      <c r="C136" s="250" t="s">
        <v>584</v>
      </c>
      <c r="D136" s="257" t="s">
        <v>585</v>
      </c>
      <c r="E136" s="208"/>
      <c r="F136" s="208">
        <v>16</v>
      </c>
      <c r="G136" s="208">
        <v>170</v>
      </c>
      <c r="H136" s="209">
        <f t="shared" si="3"/>
        <v>38.20224719101123</v>
      </c>
      <c r="I136" s="208" t="s">
        <v>209</v>
      </c>
      <c r="J136" s="210"/>
    </row>
    <row r="137" spans="1:10" ht="12.75">
      <c r="A137" s="199" t="s">
        <v>586</v>
      </c>
      <c r="B137" s="205" t="str">
        <f t="shared" si="2"/>
        <v>30192</v>
      </c>
      <c r="C137" s="214" t="s">
        <v>587</v>
      </c>
      <c r="D137" s="207" t="s">
        <v>586</v>
      </c>
      <c r="E137" s="208"/>
      <c r="F137" s="208">
        <v>28</v>
      </c>
      <c r="G137" s="208">
        <v>43</v>
      </c>
      <c r="H137" s="209">
        <f t="shared" si="3"/>
        <v>9.662921348314606</v>
      </c>
      <c r="I137" s="208" t="s">
        <v>209</v>
      </c>
      <c r="J137" s="210"/>
    </row>
    <row r="138" spans="1:10" ht="12.75">
      <c r="A138" s="199" t="s">
        <v>588</v>
      </c>
      <c r="B138" s="205" t="str">
        <f t="shared" si="2"/>
        <v>30192</v>
      </c>
      <c r="C138" s="215" t="s">
        <v>589</v>
      </c>
      <c r="D138" s="230" t="s">
        <v>588</v>
      </c>
      <c r="E138" s="232"/>
      <c r="F138" s="259">
        <v>942</v>
      </c>
      <c r="G138" s="259">
        <v>1985</v>
      </c>
      <c r="H138" s="209">
        <f t="shared" si="3"/>
        <v>446.0674157303371</v>
      </c>
      <c r="I138" s="208" t="s">
        <v>209</v>
      </c>
      <c r="J138" s="210"/>
    </row>
    <row r="139" spans="1:10" ht="12.75">
      <c r="A139" s="199" t="s">
        <v>590</v>
      </c>
      <c r="B139" s="205" t="str">
        <f aca="true" t="shared" si="4" ref="B139:B202">LEFT(C139,5)</f>
        <v>30192</v>
      </c>
      <c r="C139" s="214" t="s">
        <v>591</v>
      </c>
      <c r="D139" s="207" t="s">
        <v>592</v>
      </c>
      <c r="E139" s="208"/>
      <c r="F139" s="208">
        <v>33</v>
      </c>
      <c r="G139" s="208">
        <v>165</v>
      </c>
      <c r="H139" s="209">
        <f t="shared" si="3"/>
        <v>37.078651685393254</v>
      </c>
      <c r="I139" s="208" t="s">
        <v>209</v>
      </c>
      <c r="J139" s="210"/>
    </row>
    <row r="140" spans="1:10" ht="12.75">
      <c r="A140" s="215" t="s">
        <v>593</v>
      </c>
      <c r="B140" s="205" t="str">
        <f t="shared" si="4"/>
        <v>30192</v>
      </c>
      <c r="C140" s="214" t="s">
        <v>594</v>
      </c>
      <c r="D140" s="207" t="s">
        <v>595</v>
      </c>
      <c r="E140" s="232"/>
      <c r="F140" s="232">
        <v>157</v>
      </c>
      <c r="G140" s="232">
        <v>1363</v>
      </c>
      <c r="H140" s="209">
        <f aca="true" t="shared" si="5" ref="H140:H203">G140/4.45</f>
        <v>306.29213483146066</v>
      </c>
      <c r="I140" s="208" t="s">
        <v>209</v>
      </c>
      <c r="J140" s="210"/>
    </row>
    <row r="141" spans="1:10" ht="12.75">
      <c r="A141" s="215" t="s">
        <v>596</v>
      </c>
      <c r="B141" s="205" t="str">
        <f t="shared" si="4"/>
        <v>30192</v>
      </c>
      <c r="C141" s="215" t="s">
        <v>597</v>
      </c>
      <c r="D141" s="207" t="s">
        <v>598</v>
      </c>
      <c r="E141" s="254"/>
      <c r="F141" s="254">
        <v>154</v>
      </c>
      <c r="G141" s="254">
        <v>788</v>
      </c>
      <c r="H141" s="209">
        <f t="shared" si="5"/>
        <v>177.07865168539325</v>
      </c>
      <c r="I141" s="208" t="s">
        <v>209</v>
      </c>
      <c r="J141" s="210"/>
    </row>
    <row r="142" spans="1:10" ht="12.75">
      <c r="A142" s="199" t="s">
        <v>599</v>
      </c>
      <c r="B142" s="205" t="str">
        <f t="shared" si="4"/>
        <v>30192</v>
      </c>
      <c r="C142" s="243" t="s">
        <v>600</v>
      </c>
      <c r="D142" s="207" t="s">
        <v>601</v>
      </c>
      <c r="E142" s="232"/>
      <c r="F142" s="232">
        <v>91</v>
      </c>
      <c r="G142" s="232">
        <v>253</v>
      </c>
      <c r="H142" s="209">
        <f t="shared" si="5"/>
        <v>56.853932584269664</v>
      </c>
      <c r="I142" s="208" t="s">
        <v>209</v>
      </c>
      <c r="J142" s="210"/>
    </row>
    <row r="143" spans="1:10" ht="12.75">
      <c r="A143" s="215" t="s">
        <v>602</v>
      </c>
      <c r="B143" s="205" t="str">
        <f t="shared" si="4"/>
        <v>30192</v>
      </c>
      <c r="C143" s="226" t="s">
        <v>603</v>
      </c>
      <c r="D143" s="207" t="s">
        <v>604</v>
      </c>
      <c r="E143" s="208"/>
      <c r="F143" s="208">
        <v>115</v>
      </c>
      <c r="G143" s="208">
        <v>684</v>
      </c>
      <c r="H143" s="209">
        <f t="shared" si="5"/>
        <v>153.7078651685393</v>
      </c>
      <c r="I143" s="208" t="s">
        <v>209</v>
      </c>
      <c r="J143" s="210"/>
    </row>
    <row r="144" spans="1:10" ht="12.75">
      <c r="A144" s="199" t="s">
        <v>605</v>
      </c>
      <c r="B144" s="205" t="str">
        <f t="shared" si="4"/>
        <v>30192</v>
      </c>
      <c r="C144" s="250" t="s">
        <v>606</v>
      </c>
      <c r="D144" s="207" t="s">
        <v>607</v>
      </c>
      <c r="E144" s="232"/>
      <c r="F144" s="232">
        <v>14</v>
      </c>
      <c r="G144" s="232">
        <v>675</v>
      </c>
      <c r="H144" s="209">
        <f t="shared" si="5"/>
        <v>151.68539325842696</v>
      </c>
      <c r="I144" s="208" t="s">
        <v>209</v>
      </c>
      <c r="J144" s="210"/>
    </row>
    <row r="145" spans="1:10" ht="12.75">
      <c r="A145" s="199" t="s">
        <v>608</v>
      </c>
      <c r="B145" s="205" t="str">
        <f t="shared" si="4"/>
        <v>30192</v>
      </c>
      <c r="C145" s="206" t="s">
        <v>609</v>
      </c>
      <c r="D145" s="244" t="s">
        <v>610</v>
      </c>
      <c r="E145" s="245"/>
      <c r="F145" s="245">
        <v>10</v>
      </c>
      <c r="G145" s="245">
        <v>68</v>
      </c>
      <c r="H145" s="209">
        <f t="shared" si="5"/>
        <v>15.280898876404494</v>
      </c>
      <c r="I145" s="208" t="s">
        <v>209</v>
      </c>
      <c r="J145" s="210"/>
    </row>
    <row r="146" spans="1:10" ht="12.75">
      <c r="A146" s="199" t="s">
        <v>611</v>
      </c>
      <c r="B146" s="205" t="str">
        <f t="shared" si="4"/>
        <v>30192</v>
      </c>
      <c r="C146" s="227" t="s">
        <v>612</v>
      </c>
      <c r="D146" s="207" t="s">
        <v>613</v>
      </c>
      <c r="E146" s="208" t="s">
        <v>614</v>
      </c>
      <c r="F146" s="208">
        <v>1</v>
      </c>
      <c r="G146" s="209">
        <v>123</v>
      </c>
      <c r="H146" s="209">
        <f t="shared" si="5"/>
        <v>27.640449438202246</v>
      </c>
      <c r="I146" s="208" t="s">
        <v>209</v>
      </c>
      <c r="J146" s="210"/>
    </row>
    <row r="147" spans="1:10" ht="12.75">
      <c r="A147" s="199" t="s">
        <v>615</v>
      </c>
      <c r="B147" s="205" t="str">
        <f t="shared" si="4"/>
        <v>30192</v>
      </c>
      <c r="C147" s="231" t="s">
        <v>616</v>
      </c>
      <c r="D147" s="199" t="s">
        <v>615</v>
      </c>
      <c r="E147" s="245"/>
      <c r="F147" s="254">
        <v>762</v>
      </c>
      <c r="G147" s="254">
        <v>3179</v>
      </c>
      <c r="H147" s="209">
        <f t="shared" si="5"/>
        <v>714.3820224719101</v>
      </c>
      <c r="I147" s="208" t="s">
        <v>209</v>
      </c>
      <c r="J147" s="210"/>
    </row>
    <row r="148" spans="1:10" ht="12.75">
      <c r="A148" s="199" t="s">
        <v>617</v>
      </c>
      <c r="B148" s="205" t="str">
        <f t="shared" si="4"/>
        <v>30192</v>
      </c>
      <c r="C148" s="256" t="s">
        <v>618</v>
      </c>
      <c r="D148" s="257" t="s">
        <v>619</v>
      </c>
      <c r="E148" s="223"/>
      <c r="F148" s="225">
        <v>59</v>
      </c>
      <c r="G148" s="225">
        <v>387</v>
      </c>
      <c r="H148" s="209">
        <f t="shared" si="5"/>
        <v>86.96629213483146</v>
      </c>
      <c r="I148" s="208" t="s">
        <v>209</v>
      </c>
      <c r="J148" s="210"/>
    </row>
    <row r="149" spans="1:10" ht="12.75">
      <c r="A149" s="199" t="s">
        <v>620</v>
      </c>
      <c r="B149" s="205" t="str">
        <f t="shared" si="4"/>
        <v>30193</v>
      </c>
      <c r="C149" s="214" t="s">
        <v>621</v>
      </c>
      <c r="D149" s="244" t="s">
        <v>622</v>
      </c>
      <c r="E149" s="254"/>
      <c r="F149" s="254">
        <v>25</v>
      </c>
      <c r="G149" s="254">
        <v>170</v>
      </c>
      <c r="H149" s="209">
        <f t="shared" si="5"/>
        <v>38.20224719101123</v>
      </c>
      <c r="I149" s="208" t="s">
        <v>209</v>
      </c>
      <c r="J149" s="210"/>
    </row>
    <row r="150" spans="1:10" ht="12.75">
      <c r="A150" s="199" t="s">
        <v>623</v>
      </c>
      <c r="B150" s="205" t="str">
        <f t="shared" si="4"/>
        <v>30193</v>
      </c>
      <c r="C150" s="206" t="s">
        <v>624</v>
      </c>
      <c r="D150" s="207" t="s">
        <v>625</v>
      </c>
      <c r="E150" s="208" t="s">
        <v>50</v>
      </c>
      <c r="F150" s="208">
        <v>10</v>
      </c>
      <c r="G150" s="209">
        <v>150</v>
      </c>
      <c r="H150" s="209">
        <f t="shared" si="5"/>
        <v>33.70786516853932</v>
      </c>
      <c r="I150" s="208" t="s">
        <v>209</v>
      </c>
      <c r="J150" s="210"/>
    </row>
    <row r="151" spans="1:10" ht="22.5">
      <c r="A151" s="211" t="s">
        <v>626</v>
      </c>
      <c r="B151" s="205" t="str">
        <f t="shared" si="4"/>
        <v>30195</v>
      </c>
      <c r="C151" s="212" t="s">
        <v>627</v>
      </c>
      <c r="D151" s="260" t="s">
        <v>628</v>
      </c>
      <c r="E151" s="261" t="s">
        <v>50</v>
      </c>
      <c r="F151" s="262">
        <v>1</v>
      </c>
      <c r="G151" s="263">
        <v>2700</v>
      </c>
      <c r="H151" s="209">
        <f t="shared" si="5"/>
        <v>606.7415730337078</v>
      </c>
      <c r="I151" s="208" t="s">
        <v>209</v>
      </c>
      <c r="J151" s="210"/>
    </row>
    <row r="152" spans="1:10" ht="12.75">
      <c r="A152" s="199" t="s">
        <v>629</v>
      </c>
      <c r="B152" s="205" t="str">
        <f t="shared" si="4"/>
        <v>30195</v>
      </c>
      <c r="C152" s="214" t="s">
        <v>630</v>
      </c>
      <c r="D152" s="207" t="s">
        <v>631</v>
      </c>
      <c r="E152" s="208" t="s">
        <v>50</v>
      </c>
      <c r="F152" s="208">
        <v>1</v>
      </c>
      <c r="G152" s="209">
        <v>50</v>
      </c>
      <c r="H152" s="209">
        <f t="shared" si="5"/>
        <v>11.235955056179774</v>
      </c>
      <c r="I152" s="208" t="s">
        <v>209</v>
      </c>
      <c r="J152" s="210"/>
    </row>
    <row r="153" spans="1:10" ht="12.75">
      <c r="A153" s="199" t="s">
        <v>632</v>
      </c>
      <c r="B153" s="205" t="str">
        <f t="shared" si="4"/>
        <v>30195</v>
      </c>
      <c r="C153" s="206" t="s">
        <v>633</v>
      </c>
      <c r="D153" s="207" t="s">
        <v>634</v>
      </c>
      <c r="E153" s="208"/>
      <c r="F153" s="208">
        <v>105</v>
      </c>
      <c r="G153" s="209">
        <v>1700</v>
      </c>
      <c r="H153" s="209">
        <f t="shared" si="5"/>
        <v>382.02247191011236</v>
      </c>
      <c r="I153" s="208" t="s">
        <v>209</v>
      </c>
      <c r="J153" s="210"/>
    </row>
    <row r="154" spans="1:10" ht="12.75">
      <c r="A154" s="199" t="s">
        <v>635</v>
      </c>
      <c r="B154" s="205" t="str">
        <f t="shared" si="4"/>
        <v>30195</v>
      </c>
      <c r="C154" s="201" t="s">
        <v>636</v>
      </c>
      <c r="D154" s="207" t="s">
        <v>637</v>
      </c>
      <c r="E154" s="208"/>
      <c r="F154" s="208">
        <v>427</v>
      </c>
      <c r="G154" s="208">
        <v>1266</v>
      </c>
      <c r="H154" s="209">
        <f t="shared" si="5"/>
        <v>284.4943820224719</v>
      </c>
      <c r="I154" s="208" t="s">
        <v>209</v>
      </c>
      <c r="J154" s="210"/>
    </row>
    <row r="155" spans="1:10" ht="12.75">
      <c r="A155" s="215" t="s">
        <v>638</v>
      </c>
      <c r="B155" s="205" t="str">
        <f t="shared" si="4"/>
        <v>30197</v>
      </c>
      <c r="C155" s="247" t="s">
        <v>639</v>
      </c>
      <c r="D155" s="212" t="s">
        <v>640</v>
      </c>
      <c r="E155" s="254"/>
      <c r="F155" s="254">
        <v>314</v>
      </c>
      <c r="G155" s="254">
        <v>451</v>
      </c>
      <c r="H155" s="209">
        <f t="shared" si="5"/>
        <v>101.34831460674157</v>
      </c>
      <c r="I155" s="208" t="s">
        <v>209</v>
      </c>
      <c r="J155" s="210"/>
    </row>
    <row r="156" spans="1:10" ht="12.75">
      <c r="A156" s="215" t="s">
        <v>641</v>
      </c>
      <c r="B156" s="205" t="str">
        <f t="shared" si="4"/>
        <v>30197</v>
      </c>
      <c r="C156" s="216" t="s">
        <v>642</v>
      </c>
      <c r="D156" s="207" t="s">
        <v>641</v>
      </c>
      <c r="E156" s="208"/>
      <c r="F156" s="208">
        <v>323</v>
      </c>
      <c r="G156" s="208">
        <v>3450</v>
      </c>
      <c r="H156" s="209">
        <f t="shared" si="5"/>
        <v>775.2808988764044</v>
      </c>
      <c r="I156" s="208" t="s">
        <v>209</v>
      </c>
      <c r="J156" s="210"/>
    </row>
    <row r="157" spans="1:10" ht="12.75">
      <c r="A157" s="215" t="s">
        <v>643</v>
      </c>
      <c r="B157" s="205" t="str">
        <f t="shared" si="4"/>
        <v>30197</v>
      </c>
      <c r="C157" s="216" t="s">
        <v>644</v>
      </c>
      <c r="D157" s="213" t="s">
        <v>645</v>
      </c>
      <c r="E157" s="208"/>
      <c r="F157" s="208">
        <v>256</v>
      </c>
      <c r="G157" s="208">
        <v>504</v>
      </c>
      <c r="H157" s="209">
        <f t="shared" si="5"/>
        <v>113.25842696629213</v>
      </c>
      <c r="I157" s="208" t="s">
        <v>209</v>
      </c>
      <c r="J157" s="210"/>
    </row>
    <row r="158" spans="1:10" ht="12.75">
      <c r="A158" s="215" t="s">
        <v>646</v>
      </c>
      <c r="B158" s="205" t="str">
        <f t="shared" si="4"/>
        <v>30197</v>
      </c>
      <c r="C158" s="247" t="s">
        <v>647</v>
      </c>
      <c r="D158" s="207" t="s">
        <v>648</v>
      </c>
      <c r="E158" s="208"/>
      <c r="F158" s="208">
        <v>38</v>
      </c>
      <c r="G158" s="208">
        <v>972</v>
      </c>
      <c r="H158" s="209">
        <f t="shared" si="5"/>
        <v>218.42696629213484</v>
      </c>
      <c r="I158" s="208" t="s">
        <v>209</v>
      </c>
      <c r="J158" s="210"/>
    </row>
    <row r="159" spans="1:10" ht="12.75">
      <c r="A159" s="215" t="s">
        <v>649</v>
      </c>
      <c r="B159" s="205" t="str">
        <f t="shared" si="4"/>
        <v>30197</v>
      </c>
      <c r="C159" s="252" t="s">
        <v>650</v>
      </c>
      <c r="D159" s="207" t="s">
        <v>651</v>
      </c>
      <c r="E159" s="208"/>
      <c r="F159" s="208">
        <v>10</v>
      </c>
      <c r="G159" s="208">
        <v>38</v>
      </c>
      <c r="H159" s="209">
        <f t="shared" si="5"/>
        <v>8.539325842696629</v>
      </c>
      <c r="I159" s="208" t="s">
        <v>209</v>
      </c>
      <c r="J159" s="210"/>
    </row>
    <row r="160" spans="1:10" ht="12.75">
      <c r="A160" s="199" t="s">
        <v>652</v>
      </c>
      <c r="B160" s="205" t="str">
        <f t="shared" si="4"/>
        <v>30197</v>
      </c>
      <c r="C160" s="258" t="s">
        <v>653</v>
      </c>
      <c r="D160" s="207" t="s">
        <v>654</v>
      </c>
      <c r="E160" s="208"/>
      <c r="F160" s="208">
        <v>17</v>
      </c>
      <c r="G160" s="208">
        <v>455</v>
      </c>
      <c r="H160" s="209">
        <f t="shared" si="5"/>
        <v>102.24719101123596</v>
      </c>
      <c r="I160" s="208" t="s">
        <v>209</v>
      </c>
      <c r="J160" s="210"/>
    </row>
    <row r="161" spans="1:10" ht="12.75">
      <c r="A161" s="199" t="s">
        <v>655</v>
      </c>
      <c r="B161" s="205" t="str">
        <f t="shared" si="4"/>
        <v>30197</v>
      </c>
      <c r="C161" s="206" t="s">
        <v>656</v>
      </c>
      <c r="D161" s="264" t="s">
        <v>657</v>
      </c>
      <c r="E161" s="208" t="s">
        <v>658</v>
      </c>
      <c r="F161" s="208">
        <v>4</v>
      </c>
      <c r="G161" s="209">
        <v>40</v>
      </c>
      <c r="H161" s="209">
        <f t="shared" si="5"/>
        <v>8.988764044943819</v>
      </c>
      <c r="I161" s="208" t="s">
        <v>209</v>
      </c>
      <c r="J161" s="210"/>
    </row>
    <row r="162" spans="1:10" ht="12.75">
      <c r="A162" s="215" t="s">
        <v>659</v>
      </c>
      <c r="B162" s="205" t="str">
        <f t="shared" si="4"/>
        <v>30197</v>
      </c>
      <c r="C162" s="215" t="s">
        <v>660</v>
      </c>
      <c r="D162" s="207" t="s">
        <v>661</v>
      </c>
      <c r="E162" s="232"/>
      <c r="F162" s="233">
        <v>8</v>
      </c>
      <c r="G162" s="233">
        <v>240</v>
      </c>
      <c r="H162" s="209">
        <f t="shared" si="5"/>
        <v>53.93258426966292</v>
      </c>
      <c r="I162" s="208" t="s">
        <v>209</v>
      </c>
      <c r="J162" s="210"/>
    </row>
    <row r="163" spans="1:10" ht="12.75">
      <c r="A163" s="215" t="s">
        <v>662</v>
      </c>
      <c r="B163" s="205" t="str">
        <f t="shared" si="4"/>
        <v>30197</v>
      </c>
      <c r="C163" s="252" t="s">
        <v>663</v>
      </c>
      <c r="D163" s="207" t="s">
        <v>664</v>
      </c>
      <c r="E163" s="208"/>
      <c r="F163" s="208">
        <v>4696</v>
      </c>
      <c r="G163" s="208">
        <v>49870</v>
      </c>
      <c r="H163" s="209">
        <f t="shared" si="5"/>
        <v>11206.741573033707</v>
      </c>
      <c r="I163" s="208" t="s">
        <v>209</v>
      </c>
      <c r="J163" s="210"/>
    </row>
    <row r="164" spans="1:10" ht="12.75">
      <c r="A164" s="199" t="s">
        <v>665</v>
      </c>
      <c r="B164" s="205" t="str">
        <f t="shared" si="4"/>
        <v>30199</v>
      </c>
      <c r="C164" s="250" t="s">
        <v>666</v>
      </c>
      <c r="D164" s="264" t="s">
        <v>667</v>
      </c>
      <c r="E164" s="208"/>
      <c r="F164" s="208">
        <v>4492</v>
      </c>
      <c r="G164" s="208">
        <v>5973</v>
      </c>
      <c r="H164" s="209">
        <f t="shared" si="5"/>
        <v>1342.2471910112358</v>
      </c>
      <c r="I164" s="208" t="s">
        <v>209</v>
      </c>
      <c r="J164" s="210"/>
    </row>
    <row r="165" spans="1:10" ht="12.75">
      <c r="A165" s="199" t="s">
        <v>668</v>
      </c>
      <c r="B165" s="205" t="str">
        <f t="shared" si="4"/>
        <v>30199</v>
      </c>
      <c r="C165" s="201" t="s">
        <v>669</v>
      </c>
      <c r="D165" s="207" t="s">
        <v>670</v>
      </c>
      <c r="E165" s="232" t="s">
        <v>614</v>
      </c>
      <c r="F165" s="233">
        <v>3</v>
      </c>
      <c r="G165" s="233">
        <v>30</v>
      </c>
      <c r="H165" s="209">
        <f t="shared" si="5"/>
        <v>6.741573033707865</v>
      </c>
      <c r="I165" s="208" t="s">
        <v>209</v>
      </c>
      <c r="J165" s="210"/>
    </row>
    <row r="166" spans="1:10" ht="22.5">
      <c r="A166" s="215" t="s">
        <v>671</v>
      </c>
      <c r="B166" s="205" t="str">
        <f t="shared" si="4"/>
        <v>30199</v>
      </c>
      <c r="C166" s="250" t="s">
        <v>672</v>
      </c>
      <c r="D166" s="213" t="s">
        <v>673</v>
      </c>
      <c r="E166" s="208"/>
      <c r="F166" s="208">
        <v>360</v>
      </c>
      <c r="G166" s="208">
        <v>460</v>
      </c>
      <c r="H166" s="209">
        <f t="shared" si="5"/>
        <v>103.37078651685393</v>
      </c>
      <c r="I166" s="208" t="s">
        <v>209</v>
      </c>
      <c r="J166" s="210"/>
    </row>
    <row r="167" spans="1:10" ht="12.75">
      <c r="A167" s="199" t="s">
        <v>674</v>
      </c>
      <c r="B167" s="205" t="str">
        <f t="shared" si="4"/>
        <v>30199</v>
      </c>
      <c r="C167" s="206" t="s">
        <v>675</v>
      </c>
      <c r="D167" s="213" t="s">
        <v>676</v>
      </c>
      <c r="E167" s="208" t="s">
        <v>496</v>
      </c>
      <c r="F167" s="208">
        <v>2</v>
      </c>
      <c r="G167" s="209">
        <v>2</v>
      </c>
      <c r="H167" s="209">
        <f t="shared" si="5"/>
        <v>0.449438202247191</v>
      </c>
      <c r="I167" s="208" t="s">
        <v>209</v>
      </c>
      <c r="J167" s="210"/>
    </row>
    <row r="168" spans="1:10" ht="12.75">
      <c r="A168" s="199" t="s">
        <v>677</v>
      </c>
      <c r="B168" s="205" t="str">
        <f t="shared" si="4"/>
        <v>30211</v>
      </c>
      <c r="C168" s="206" t="s">
        <v>678</v>
      </c>
      <c r="D168" s="213" t="s">
        <v>679</v>
      </c>
      <c r="E168" s="261"/>
      <c r="F168" s="261">
        <v>4</v>
      </c>
      <c r="G168" s="261">
        <v>8000</v>
      </c>
      <c r="H168" s="209">
        <f t="shared" si="5"/>
        <v>1797.752808988764</v>
      </c>
      <c r="I168" s="208" t="s">
        <v>209</v>
      </c>
      <c r="J168" s="210"/>
    </row>
    <row r="169" spans="1:10" ht="12.75">
      <c r="A169" s="199" t="s">
        <v>680</v>
      </c>
      <c r="B169" s="205" t="str">
        <f t="shared" si="4"/>
        <v>30213</v>
      </c>
      <c r="C169" s="201" t="s">
        <v>681</v>
      </c>
      <c r="D169" s="230" t="s">
        <v>682</v>
      </c>
      <c r="E169" s="208"/>
      <c r="F169" s="208">
        <v>52</v>
      </c>
      <c r="G169" s="208">
        <v>98100</v>
      </c>
      <c r="H169" s="209">
        <f t="shared" si="5"/>
        <v>22044.94382022472</v>
      </c>
      <c r="I169" s="208" t="s">
        <v>209</v>
      </c>
      <c r="J169" s="210"/>
    </row>
    <row r="170" spans="1:10" ht="12.75">
      <c r="A170" s="199" t="s">
        <v>683</v>
      </c>
      <c r="B170" s="205" t="str">
        <f t="shared" si="4"/>
        <v>30213</v>
      </c>
      <c r="C170" s="265" t="s">
        <v>684</v>
      </c>
      <c r="D170" s="199" t="s">
        <v>683</v>
      </c>
      <c r="E170" s="223"/>
      <c r="F170" s="225">
        <v>18</v>
      </c>
      <c r="G170" s="225">
        <v>4700</v>
      </c>
      <c r="H170" s="209">
        <f t="shared" si="5"/>
        <v>1056.1797752808989</v>
      </c>
      <c r="I170" s="208" t="s">
        <v>209</v>
      </c>
      <c r="J170" s="210"/>
    </row>
    <row r="171" spans="1:10" ht="12.75">
      <c r="A171" s="215" t="s">
        <v>685</v>
      </c>
      <c r="B171" s="205" t="str">
        <f t="shared" si="4"/>
        <v>30213</v>
      </c>
      <c r="C171" s="250" t="s">
        <v>686</v>
      </c>
      <c r="D171" s="207" t="s">
        <v>687</v>
      </c>
      <c r="E171" s="261"/>
      <c r="F171" s="261">
        <v>58</v>
      </c>
      <c r="G171" s="261">
        <v>105000</v>
      </c>
      <c r="H171" s="209">
        <f t="shared" si="5"/>
        <v>23595.505617977527</v>
      </c>
      <c r="I171" s="208" t="s">
        <v>209</v>
      </c>
      <c r="J171" s="210"/>
    </row>
    <row r="172" spans="1:10" ht="12.75">
      <c r="A172" s="199" t="s">
        <v>688</v>
      </c>
      <c r="B172" s="205" t="str">
        <f t="shared" si="4"/>
        <v>30213</v>
      </c>
      <c r="C172" s="206" t="s">
        <v>689</v>
      </c>
      <c r="D172" s="264" t="s">
        <v>690</v>
      </c>
      <c r="E172" s="208"/>
      <c r="F172" s="232">
        <v>6</v>
      </c>
      <c r="G172" s="232">
        <v>8425</v>
      </c>
      <c r="H172" s="209">
        <f t="shared" si="5"/>
        <v>1893.258426966292</v>
      </c>
      <c r="I172" s="208" t="s">
        <v>209</v>
      </c>
      <c r="J172" s="210"/>
    </row>
    <row r="173" spans="1:10" ht="12.75">
      <c r="A173" s="215" t="s">
        <v>691</v>
      </c>
      <c r="B173" s="205" t="str">
        <f t="shared" si="4"/>
        <v>30231</v>
      </c>
      <c r="C173" s="252" t="s">
        <v>692</v>
      </c>
      <c r="D173" s="244" t="s">
        <v>693</v>
      </c>
      <c r="E173" s="245"/>
      <c r="F173" s="245">
        <v>9</v>
      </c>
      <c r="G173" s="245">
        <v>6500</v>
      </c>
      <c r="H173" s="209">
        <f t="shared" si="5"/>
        <v>1460.6741573033707</v>
      </c>
      <c r="I173" s="208" t="s">
        <v>209</v>
      </c>
      <c r="J173" s="210"/>
    </row>
    <row r="174" spans="1:10" ht="12.75">
      <c r="A174" s="215" t="s">
        <v>694</v>
      </c>
      <c r="B174" s="205" t="str">
        <f t="shared" si="4"/>
        <v>30232</v>
      </c>
      <c r="C174" s="252" t="s">
        <v>695</v>
      </c>
      <c r="D174" s="207" t="s">
        <v>696</v>
      </c>
      <c r="E174" s="208"/>
      <c r="F174" s="208">
        <v>8</v>
      </c>
      <c r="G174" s="208">
        <v>10900</v>
      </c>
      <c r="H174" s="209">
        <f t="shared" si="5"/>
        <v>2449.438202247191</v>
      </c>
      <c r="I174" s="208" t="s">
        <v>209</v>
      </c>
      <c r="J174" s="210"/>
    </row>
    <row r="175" spans="1:10" ht="12.75">
      <c r="A175" s="199" t="s">
        <v>697</v>
      </c>
      <c r="B175" s="205" t="str">
        <f t="shared" si="4"/>
        <v>30233</v>
      </c>
      <c r="C175" s="250" t="s">
        <v>698</v>
      </c>
      <c r="D175" s="213" t="s">
        <v>699</v>
      </c>
      <c r="E175" s="208"/>
      <c r="F175" s="208">
        <v>95</v>
      </c>
      <c r="G175" s="208">
        <v>7730</v>
      </c>
      <c r="H175" s="209">
        <f t="shared" si="5"/>
        <v>1737.0786516853932</v>
      </c>
      <c r="I175" s="208" t="s">
        <v>209</v>
      </c>
      <c r="J175" s="210"/>
    </row>
    <row r="176" spans="1:10" ht="12.75">
      <c r="A176" s="215" t="s">
        <v>700</v>
      </c>
      <c r="B176" s="205" t="str">
        <f t="shared" si="4"/>
        <v>30234</v>
      </c>
      <c r="C176" s="252" t="s">
        <v>701</v>
      </c>
      <c r="D176" s="207" t="s">
        <v>702</v>
      </c>
      <c r="E176" s="208"/>
      <c r="F176" s="208">
        <v>555</v>
      </c>
      <c r="G176" s="208">
        <v>1370</v>
      </c>
      <c r="H176" s="209">
        <f t="shared" si="5"/>
        <v>307.86516853932585</v>
      </c>
      <c r="I176" s="208" t="s">
        <v>209</v>
      </c>
      <c r="J176" s="210"/>
    </row>
    <row r="177" spans="1:10" ht="12.75">
      <c r="A177" s="199" t="s">
        <v>703</v>
      </c>
      <c r="B177" s="205" t="str">
        <f t="shared" si="4"/>
        <v>30234</v>
      </c>
      <c r="C177" s="266" t="s">
        <v>704</v>
      </c>
      <c r="D177" s="207" t="s">
        <v>705</v>
      </c>
      <c r="E177" s="223"/>
      <c r="F177" s="249">
        <v>472</v>
      </c>
      <c r="G177" s="249">
        <v>1495</v>
      </c>
      <c r="H177" s="209">
        <f t="shared" si="5"/>
        <v>335.9550561797753</v>
      </c>
      <c r="I177" s="208" t="s">
        <v>209</v>
      </c>
      <c r="J177" s="210"/>
    </row>
    <row r="178" spans="1:10" ht="12.75">
      <c r="A178" s="199" t="s">
        <v>706</v>
      </c>
      <c r="B178" s="205" t="str">
        <f t="shared" si="4"/>
        <v>30234</v>
      </c>
      <c r="C178" s="206" t="s">
        <v>707</v>
      </c>
      <c r="D178" s="222" t="s">
        <v>708</v>
      </c>
      <c r="E178" s="223"/>
      <c r="F178" s="225">
        <v>33</v>
      </c>
      <c r="G178" s="225">
        <v>35625</v>
      </c>
      <c r="H178" s="209">
        <f t="shared" si="5"/>
        <v>8005.61797752809</v>
      </c>
      <c r="I178" s="208" t="s">
        <v>209</v>
      </c>
      <c r="J178" s="210"/>
    </row>
    <row r="179" spans="1:10" ht="12.75">
      <c r="A179" s="215" t="s">
        <v>709</v>
      </c>
      <c r="B179" s="205" t="str">
        <f t="shared" si="4"/>
        <v>30237</v>
      </c>
      <c r="C179" s="252" t="s">
        <v>710</v>
      </c>
      <c r="D179" s="215" t="s">
        <v>709</v>
      </c>
      <c r="E179" s="208"/>
      <c r="F179" s="208">
        <v>50</v>
      </c>
      <c r="G179" s="208">
        <v>9227</v>
      </c>
      <c r="H179" s="209">
        <f t="shared" si="5"/>
        <v>2073.483146067416</v>
      </c>
      <c r="I179" s="208" t="s">
        <v>209</v>
      </c>
      <c r="J179" s="210"/>
    </row>
    <row r="180" spans="1:10" ht="12.75">
      <c r="A180" s="199" t="s">
        <v>711</v>
      </c>
      <c r="B180" s="205" t="str">
        <f t="shared" si="4"/>
        <v>30237</v>
      </c>
      <c r="C180" s="250" t="s">
        <v>712</v>
      </c>
      <c r="D180" s="267" t="s">
        <v>713</v>
      </c>
      <c r="E180" s="208" t="s">
        <v>50</v>
      </c>
      <c r="F180" s="208">
        <v>5</v>
      </c>
      <c r="G180" s="209">
        <v>2000</v>
      </c>
      <c r="H180" s="209">
        <f t="shared" si="5"/>
        <v>449.438202247191</v>
      </c>
      <c r="I180" s="208" t="s">
        <v>209</v>
      </c>
      <c r="J180" s="210"/>
    </row>
    <row r="181" spans="1:10" ht="12.75">
      <c r="A181" s="199" t="s">
        <v>714</v>
      </c>
      <c r="B181" s="205" t="str">
        <f t="shared" si="4"/>
        <v>30237</v>
      </c>
      <c r="C181" s="258" t="s">
        <v>715</v>
      </c>
      <c r="D181" s="207"/>
      <c r="E181" s="208"/>
      <c r="F181" s="208">
        <v>27</v>
      </c>
      <c r="G181" s="208">
        <v>190</v>
      </c>
      <c r="H181" s="209">
        <f t="shared" si="5"/>
        <v>42.69662921348314</v>
      </c>
      <c r="I181" s="208" t="s">
        <v>209</v>
      </c>
      <c r="J181" s="210"/>
    </row>
    <row r="182" spans="1:10" ht="12.75">
      <c r="A182" s="199" t="s">
        <v>716</v>
      </c>
      <c r="B182" s="205" t="str">
        <f t="shared" si="4"/>
        <v>30237</v>
      </c>
      <c r="C182" s="268" t="s">
        <v>717</v>
      </c>
      <c r="D182" s="257" t="s">
        <v>718</v>
      </c>
      <c r="E182" s="225" t="s">
        <v>174</v>
      </c>
      <c r="F182" s="225">
        <v>2</v>
      </c>
      <c r="G182" s="249">
        <v>500</v>
      </c>
      <c r="H182" s="209">
        <f t="shared" si="5"/>
        <v>112.35955056179775</v>
      </c>
      <c r="I182" s="208" t="s">
        <v>209</v>
      </c>
      <c r="J182" s="210"/>
    </row>
    <row r="183" spans="1:10" ht="12.75">
      <c r="A183" s="199" t="s">
        <v>719</v>
      </c>
      <c r="B183" s="205" t="str">
        <f t="shared" si="4"/>
        <v>30237</v>
      </c>
      <c r="C183" s="258" t="s">
        <v>720</v>
      </c>
      <c r="D183" s="207" t="s">
        <v>721</v>
      </c>
      <c r="E183" s="208"/>
      <c r="F183" s="208">
        <v>36</v>
      </c>
      <c r="G183" s="208">
        <v>1705</v>
      </c>
      <c r="H183" s="209">
        <f t="shared" si="5"/>
        <v>383.14606741573033</v>
      </c>
      <c r="I183" s="208" t="s">
        <v>209</v>
      </c>
      <c r="J183" s="210"/>
    </row>
    <row r="184" spans="1:10" ht="12.75">
      <c r="A184" s="199" t="s">
        <v>722</v>
      </c>
      <c r="B184" s="205" t="str">
        <f t="shared" si="4"/>
        <v>30237</v>
      </c>
      <c r="C184" s="265" t="s">
        <v>723</v>
      </c>
      <c r="D184" s="257" t="s">
        <v>724</v>
      </c>
      <c r="E184" s="223"/>
      <c r="F184" s="223">
        <v>4</v>
      </c>
      <c r="G184" s="223">
        <v>636</v>
      </c>
      <c r="H184" s="209">
        <f t="shared" si="5"/>
        <v>142.92134831460675</v>
      </c>
      <c r="I184" s="208" t="s">
        <v>209</v>
      </c>
      <c r="J184" s="210"/>
    </row>
    <row r="185" spans="1:10" ht="12.75">
      <c r="A185" s="199" t="s">
        <v>725</v>
      </c>
      <c r="B185" s="205" t="str">
        <f t="shared" si="4"/>
        <v>31110</v>
      </c>
      <c r="C185" s="250" t="s">
        <v>726</v>
      </c>
      <c r="D185" s="213" t="s">
        <v>727</v>
      </c>
      <c r="E185" s="208"/>
      <c r="F185" s="208">
        <v>8</v>
      </c>
      <c r="G185" s="208">
        <v>1560</v>
      </c>
      <c r="H185" s="209">
        <f t="shared" si="5"/>
        <v>350.56179775280896</v>
      </c>
      <c r="I185" s="208" t="s">
        <v>209</v>
      </c>
      <c r="J185" s="210"/>
    </row>
    <row r="186" spans="1:10" ht="12.75">
      <c r="A186" s="211" t="s">
        <v>728</v>
      </c>
      <c r="B186" s="205" t="str">
        <f t="shared" si="4"/>
        <v>31120</v>
      </c>
      <c r="C186" s="241" t="s">
        <v>729</v>
      </c>
      <c r="D186" s="207" t="s">
        <v>728</v>
      </c>
      <c r="E186" s="228"/>
      <c r="F186" s="228">
        <v>4</v>
      </c>
      <c r="G186" s="228">
        <v>13400</v>
      </c>
      <c r="H186" s="209">
        <f t="shared" si="5"/>
        <v>3011.2359550561796</v>
      </c>
      <c r="I186" s="208" t="s">
        <v>209</v>
      </c>
      <c r="J186" s="210"/>
    </row>
    <row r="187" spans="1:10" ht="12.75">
      <c r="A187" s="199" t="s">
        <v>730</v>
      </c>
      <c r="B187" s="205" t="str">
        <f t="shared" si="4"/>
        <v>31121</v>
      </c>
      <c r="C187" s="201" t="s">
        <v>731</v>
      </c>
      <c r="D187" s="213" t="s">
        <v>732</v>
      </c>
      <c r="E187" s="228" t="s">
        <v>174</v>
      </c>
      <c r="F187" s="208">
        <v>1</v>
      </c>
      <c r="G187" s="209">
        <v>2900</v>
      </c>
      <c r="H187" s="209">
        <f t="shared" si="5"/>
        <v>651.685393258427</v>
      </c>
      <c r="I187" s="208" t="s">
        <v>209</v>
      </c>
      <c r="J187" s="210"/>
    </row>
    <row r="188" spans="1:10" ht="12.75">
      <c r="A188" s="199" t="s">
        <v>733</v>
      </c>
      <c r="B188" s="205" t="str">
        <f t="shared" si="4"/>
        <v>31150</v>
      </c>
      <c r="C188" s="206" t="s">
        <v>734</v>
      </c>
      <c r="D188" s="207" t="s">
        <v>735</v>
      </c>
      <c r="E188" s="208"/>
      <c r="F188" s="208">
        <v>70</v>
      </c>
      <c r="G188" s="208">
        <v>1980</v>
      </c>
      <c r="H188" s="209">
        <f t="shared" si="5"/>
        <v>444.9438202247191</v>
      </c>
      <c r="I188" s="208" t="s">
        <v>209</v>
      </c>
      <c r="J188" s="210"/>
    </row>
    <row r="189" spans="1:10" ht="33.75">
      <c r="A189" s="215" t="s">
        <v>736</v>
      </c>
      <c r="B189" s="205" t="str">
        <f t="shared" si="4"/>
        <v>31155</v>
      </c>
      <c r="C189" s="252" t="s">
        <v>737</v>
      </c>
      <c r="D189" s="269" t="s">
        <v>738</v>
      </c>
      <c r="E189" s="208" t="s">
        <v>50</v>
      </c>
      <c r="F189" s="208">
        <v>1</v>
      </c>
      <c r="G189" s="209">
        <v>2700</v>
      </c>
      <c r="H189" s="209">
        <f t="shared" si="5"/>
        <v>606.7415730337078</v>
      </c>
      <c r="I189" s="208" t="s">
        <v>209</v>
      </c>
      <c r="J189" s="210"/>
    </row>
    <row r="190" spans="1:10" ht="12.75">
      <c r="A190" s="199" t="s">
        <v>739</v>
      </c>
      <c r="B190" s="205" t="str">
        <f t="shared" si="4"/>
        <v>31158</v>
      </c>
      <c r="C190" s="253" t="s">
        <v>740</v>
      </c>
      <c r="D190" s="199" t="s">
        <v>739</v>
      </c>
      <c r="E190" s="254"/>
      <c r="F190" s="254">
        <v>2</v>
      </c>
      <c r="G190" s="254">
        <v>630</v>
      </c>
      <c r="H190" s="209">
        <f t="shared" si="5"/>
        <v>141.57303370786516</v>
      </c>
      <c r="I190" s="208" t="s">
        <v>209</v>
      </c>
      <c r="J190" s="210"/>
    </row>
    <row r="191" spans="1:10" ht="12.75">
      <c r="A191" s="199" t="s">
        <v>741</v>
      </c>
      <c r="B191" s="205" t="str">
        <f t="shared" si="4"/>
        <v>31214</v>
      </c>
      <c r="C191" s="250" t="s">
        <v>742</v>
      </c>
      <c r="D191" s="207" t="s">
        <v>743</v>
      </c>
      <c r="E191" s="232" t="s">
        <v>50</v>
      </c>
      <c r="F191" s="232">
        <v>10</v>
      </c>
      <c r="G191" s="209">
        <v>44</v>
      </c>
      <c r="H191" s="209">
        <f t="shared" si="5"/>
        <v>9.887640449438202</v>
      </c>
      <c r="I191" s="208" t="s">
        <v>209</v>
      </c>
      <c r="J191" s="210"/>
    </row>
    <row r="192" spans="1:10" ht="12.75">
      <c r="A192" s="199" t="s">
        <v>744</v>
      </c>
      <c r="B192" s="205" t="str">
        <f t="shared" si="4"/>
        <v>31220</v>
      </c>
      <c r="C192" s="250" t="s">
        <v>745</v>
      </c>
      <c r="D192" s="230" t="s">
        <v>746</v>
      </c>
      <c r="E192" s="228"/>
      <c r="F192" s="208">
        <v>70</v>
      </c>
      <c r="G192" s="208">
        <v>18300</v>
      </c>
      <c r="H192" s="209">
        <f t="shared" si="5"/>
        <v>4112.359550561798</v>
      </c>
      <c r="I192" s="208" t="s">
        <v>209</v>
      </c>
      <c r="J192" s="210"/>
    </row>
    <row r="193" spans="1:10" ht="12.75">
      <c r="A193" s="199" t="s">
        <v>747</v>
      </c>
      <c r="B193" s="205" t="str">
        <f t="shared" si="4"/>
        <v>31224</v>
      </c>
      <c r="C193" s="250" t="s">
        <v>748</v>
      </c>
      <c r="D193" s="207" t="s">
        <v>749</v>
      </c>
      <c r="E193" s="232" t="s">
        <v>50</v>
      </c>
      <c r="F193" s="232">
        <v>10</v>
      </c>
      <c r="G193" s="209">
        <v>100</v>
      </c>
      <c r="H193" s="209">
        <f t="shared" si="5"/>
        <v>22.47191011235955</v>
      </c>
      <c r="I193" s="208" t="s">
        <v>209</v>
      </c>
      <c r="J193" s="210"/>
    </row>
    <row r="194" spans="1:10" ht="22.5">
      <c r="A194" s="215" t="s">
        <v>750</v>
      </c>
      <c r="B194" s="205" t="str">
        <f t="shared" si="4"/>
        <v>31320</v>
      </c>
      <c r="C194" s="252" t="s">
        <v>751</v>
      </c>
      <c r="D194" s="207" t="s">
        <v>752</v>
      </c>
      <c r="E194" s="232"/>
      <c r="F194" s="233">
        <v>36</v>
      </c>
      <c r="G194" s="233">
        <v>1210</v>
      </c>
      <c r="H194" s="209">
        <f t="shared" si="5"/>
        <v>271.91011235955057</v>
      </c>
      <c r="I194" s="208" t="s">
        <v>209</v>
      </c>
      <c r="J194" s="210"/>
    </row>
    <row r="195" spans="1:10" ht="12.75">
      <c r="A195" s="199" t="s">
        <v>753</v>
      </c>
      <c r="B195" s="205" t="str">
        <f t="shared" si="4"/>
        <v>31411</v>
      </c>
      <c r="C195" s="250" t="s">
        <v>754</v>
      </c>
      <c r="D195" s="257" t="s">
        <v>753</v>
      </c>
      <c r="E195" s="245"/>
      <c r="F195" s="245">
        <v>142</v>
      </c>
      <c r="G195" s="245">
        <v>1566</v>
      </c>
      <c r="H195" s="209">
        <f t="shared" si="5"/>
        <v>351.91011235955057</v>
      </c>
      <c r="I195" s="208" t="s">
        <v>209</v>
      </c>
      <c r="J195" s="210"/>
    </row>
    <row r="196" spans="1:10" ht="12.75">
      <c r="A196" s="199" t="s">
        <v>755</v>
      </c>
      <c r="B196" s="205" t="str">
        <f t="shared" si="4"/>
        <v>31430</v>
      </c>
      <c r="C196" s="268" t="s">
        <v>756</v>
      </c>
      <c r="D196" s="270" t="s">
        <v>757</v>
      </c>
      <c r="E196" s="225"/>
      <c r="F196" s="225">
        <v>39</v>
      </c>
      <c r="G196" s="225">
        <v>5693</v>
      </c>
      <c r="H196" s="209">
        <f t="shared" si="5"/>
        <v>1279.3258426966293</v>
      </c>
      <c r="I196" s="208" t="s">
        <v>209</v>
      </c>
      <c r="J196" s="210"/>
    </row>
    <row r="197" spans="1:10" ht="12.75">
      <c r="A197" s="199" t="s">
        <v>758</v>
      </c>
      <c r="B197" s="205" t="str">
        <f t="shared" si="4"/>
        <v>31440</v>
      </c>
      <c r="C197" s="253" t="s">
        <v>759</v>
      </c>
      <c r="D197" s="244" t="s">
        <v>760</v>
      </c>
      <c r="E197" s="245" t="s">
        <v>50</v>
      </c>
      <c r="F197" s="245">
        <v>1</v>
      </c>
      <c r="G197" s="254">
        <v>110</v>
      </c>
      <c r="H197" s="209">
        <f t="shared" si="5"/>
        <v>24.719101123595504</v>
      </c>
      <c r="I197" s="208" t="s">
        <v>209</v>
      </c>
      <c r="J197" s="210"/>
    </row>
    <row r="198" spans="1:10" ht="12.75">
      <c r="A198" s="199" t="s">
        <v>761</v>
      </c>
      <c r="B198" s="205" t="str">
        <f t="shared" si="4"/>
        <v>31512</v>
      </c>
      <c r="C198" s="268" t="s">
        <v>762</v>
      </c>
      <c r="D198" s="271" t="s">
        <v>763</v>
      </c>
      <c r="E198" s="225"/>
      <c r="F198" s="223">
        <v>152</v>
      </c>
      <c r="G198" s="223">
        <v>12085</v>
      </c>
      <c r="H198" s="209">
        <f t="shared" si="5"/>
        <v>2715.7303370786517</v>
      </c>
      <c r="I198" s="208" t="s">
        <v>209</v>
      </c>
      <c r="J198" s="210"/>
    </row>
    <row r="199" spans="1:10" ht="12.75">
      <c r="A199" s="199" t="s">
        <v>764</v>
      </c>
      <c r="B199" s="205" t="str">
        <f t="shared" si="4"/>
        <v>31519</v>
      </c>
      <c r="C199" s="250" t="s">
        <v>765</v>
      </c>
      <c r="D199" s="207" t="s">
        <v>766</v>
      </c>
      <c r="E199" s="232"/>
      <c r="F199" s="232">
        <v>400</v>
      </c>
      <c r="G199" s="232">
        <v>1960</v>
      </c>
      <c r="H199" s="209">
        <f t="shared" si="5"/>
        <v>440.44943820224717</v>
      </c>
      <c r="I199" s="208" t="s">
        <v>209</v>
      </c>
      <c r="J199" s="210"/>
    </row>
    <row r="200" spans="1:10" ht="12.75">
      <c r="A200" s="199" t="s">
        <v>767</v>
      </c>
      <c r="B200" s="205" t="str">
        <f t="shared" si="4"/>
        <v>31527</v>
      </c>
      <c r="C200" s="206" t="s">
        <v>768</v>
      </c>
      <c r="D200" s="207" t="s">
        <v>769</v>
      </c>
      <c r="E200" s="208" t="s">
        <v>174</v>
      </c>
      <c r="F200" s="208">
        <v>4</v>
      </c>
      <c r="G200" s="209">
        <v>20</v>
      </c>
      <c r="H200" s="209">
        <f t="shared" si="5"/>
        <v>4.4943820224719095</v>
      </c>
      <c r="I200" s="208" t="s">
        <v>209</v>
      </c>
      <c r="J200" s="210"/>
    </row>
    <row r="201" spans="1:10" ht="12.75">
      <c r="A201" s="215" t="s">
        <v>770</v>
      </c>
      <c r="B201" s="205" t="str">
        <f t="shared" si="4"/>
        <v>31531</v>
      </c>
      <c r="C201" s="247" t="s">
        <v>771</v>
      </c>
      <c r="D201" s="207" t="s">
        <v>770</v>
      </c>
      <c r="E201" s="272"/>
      <c r="F201" s="208">
        <v>280</v>
      </c>
      <c r="G201" s="208">
        <v>1150</v>
      </c>
      <c r="H201" s="209">
        <f t="shared" si="5"/>
        <v>258.4269662921348</v>
      </c>
      <c r="I201" s="208" t="s">
        <v>209</v>
      </c>
      <c r="J201" s="210"/>
    </row>
    <row r="202" spans="1:10" ht="12.75">
      <c r="A202" s="199" t="s">
        <v>772</v>
      </c>
      <c r="B202" s="205" t="str">
        <f t="shared" si="4"/>
        <v>31532</v>
      </c>
      <c r="C202" s="250" t="s">
        <v>773</v>
      </c>
      <c r="D202" s="207" t="s">
        <v>774</v>
      </c>
      <c r="E202" s="232" t="s">
        <v>50</v>
      </c>
      <c r="F202" s="232">
        <v>150</v>
      </c>
      <c r="G202" s="209">
        <v>225</v>
      </c>
      <c r="H202" s="209">
        <f t="shared" si="5"/>
        <v>50.561797752808985</v>
      </c>
      <c r="I202" s="208" t="s">
        <v>209</v>
      </c>
      <c r="J202" s="210"/>
    </row>
    <row r="203" spans="1:10" ht="12.75">
      <c r="A203" s="199" t="s">
        <v>775</v>
      </c>
      <c r="B203" s="205" t="str">
        <f aca="true" t="shared" si="6" ref="B203:B266">LEFT(C203,5)</f>
        <v>31600</v>
      </c>
      <c r="C203" s="253" t="s">
        <v>776</v>
      </c>
      <c r="D203" s="273" t="s">
        <v>777</v>
      </c>
      <c r="E203" s="245" t="s">
        <v>50</v>
      </c>
      <c r="F203" s="254">
        <v>1</v>
      </c>
      <c r="G203" s="254">
        <v>3850</v>
      </c>
      <c r="H203" s="209">
        <f t="shared" si="5"/>
        <v>865.1685393258426</v>
      </c>
      <c r="I203" s="208" t="s">
        <v>209</v>
      </c>
      <c r="J203" s="210"/>
    </row>
    <row r="204" spans="1:10" ht="12.75">
      <c r="A204" s="199" t="s">
        <v>778</v>
      </c>
      <c r="B204" s="205" t="str">
        <f t="shared" si="6"/>
        <v>31643</v>
      </c>
      <c r="C204" s="201" t="s">
        <v>779</v>
      </c>
      <c r="D204" s="213" t="s">
        <v>780</v>
      </c>
      <c r="E204" s="208" t="s">
        <v>50</v>
      </c>
      <c r="F204" s="208">
        <v>1</v>
      </c>
      <c r="G204" s="209">
        <v>3600</v>
      </c>
      <c r="H204" s="209">
        <f aca="true" t="shared" si="7" ref="H204:H267">G204/4.45</f>
        <v>808.9887640449438</v>
      </c>
      <c r="I204" s="208" t="s">
        <v>209</v>
      </c>
      <c r="J204" s="210"/>
    </row>
    <row r="205" spans="1:10" ht="12.75">
      <c r="A205" s="199" t="s">
        <v>781</v>
      </c>
      <c r="B205" s="205" t="str">
        <f t="shared" si="6"/>
        <v>31681</v>
      </c>
      <c r="C205" s="201" t="s">
        <v>782</v>
      </c>
      <c r="D205" s="199" t="s">
        <v>781</v>
      </c>
      <c r="E205" s="228"/>
      <c r="F205" s="228">
        <v>2</v>
      </c>
      <c r="G205" s="228">
        <v>105600</v>
      </c>
      <c r="H205" s="209">
        <f t="shared" si="7"/>
        <v>23730.337078651686</v>
      </c>
      <c r="I205" s="208" t="s">
        <v>209</v>
      </c>
      <c r="J205" s="210"/>
    </row>
    <row r="206" spans="1:10" ht="12.75">
      <c r="A206" s="199" t="s">
        <v>783</v>
      </c>
      <c r="B206" s="205" t="str">
        <f t="shared" si="6"/>
        <v>31682</v>
      </c>
      <c r="C206" s="206" t="s">
        <v>784</v>
      </c>
      <c r="D206" s="213" t="s">
        <v>785</v>
      </c>
      <c r="E206" s="208"/>
      <c r="F206" s="274">
        <v>16</v>
      </c>
      <c r="G206" s="274">
        <v>6180</v>
      </c>
      <c r="H206" s="209">
        <f t="shared" si="7"/>
        <v>1388.7640449438202</v>
      </c>
      <c r="I206" s="208" t="s">
        <v>209</v>
      </c>
      <c r="J206" s="210"/>
    </row>
    <row r="207" spans="1:10" ht="12.75">
      <c r="A207" s="215" t="s">
        <v>786</v>
      </c>
      <c r="B207" s="205" t="str">
        <f t="shared" si="6"/>
        <v>31711</v>
      </c>
      <c r="C207" s="252" t="s">
        <v>787</v>
      </c>
      <c r="D207" s="207" t="s">
        <v>788</v>
      </c>
      <c r="E207" s="208"/>
      <c r="F207" s="208">
        <v>15</v>
      </c>
      <c r="G207" s="208">
        <v>720</v>
      </c>
      <c r="H207" s="209">
        <f t="shared" si="7"/>
        <v>161.79775280898875</v>
      </c>
      <c r="I207" s="208" t="s">
        <v>209</v>
      </c>
      <c r="J207" s="210"/>
    </row>
    <row r="208" spans="1:10" ht="12.75">
      <c r="A208" s="215" t="s">
        <v>789</v>
      </c>
      <c r="B208" s="205" t="str">
        <f t="shared" si="6"/>
        <v>31711</v>
      </c>
      <c r="C208" s="252" t="s">
        <v>790</v>
      </c>
      <c r="D208" s="207" t="s">
        <v>791</v>
      </c>
      <c r="E208" s="232"/>
      <c r="F208" s="232">
        <v>7</v>
      </c>
      <c r="G208" s="232">
        <v>270</v>
      </c>
      <c r="H208" s="209">
        <f t="shared" si="7"/>
        <v>60.674157303370784</v>
      </c>
      <c r="I208" s="208" t="s">
        <v>209</v>
      </c>
      <c r="J208" s="210"/>
    </row>
    <row r="209" spans="1:10" ht="12.75">
      <c r="A209" s="199" t="s">
        <v>792</v>
      </c>
      <c r="B209" s="205" t="str">
        <f t="shared" si="6"/>
        <v>32322</v>
      </c>
      <c r="C209" s="206" t="s">
        <v>793</v>
      </c>
      <c r="D209" s="275" t="s">
        <v>794</v>
      </c>
      <c r="E209" s="208"/>
      <c r="F209" s="208">
        <v>2</v>
      </c>
      <c r="G209" s="208">
        <v>190</v>
      </c>
      <c r="H209" s="209">
        <f t="shared" si="7"/>
        <v>42.69662921348314</v>
      </c>
      <c r="I209" s="208" t="s">
        <v>209</v>
      </c>
      <c r="J209" s="210"/>
    </row>
    <row r="210" spans="1:10" ht="12.75">
      <c r="A210" s="215" t="s">
        <v>795</v>
      </c>
      <c r="B210" s="205" t="str">
        <f t="shared" si="6"/>
        <v>32333</v>
      </c>
      <c r="C210" s="247" t="s">
        <v>796</v>
      </c>
      <c r="D210" s="276" t="s">
        <v>797</v>
      </c>
      <c r="E210" s="245"/>
      <c r="F210" s="245">
        <v>5</v>
      </c>
      <c r="G210" s="245">
        <v>10850</v>
      </c>
      <c r="H210" s="209">
        <f t="shared" si="7"/>
        <v>2438.2022471910113</v>
      </c>
      <c r="I210" s="208" t="s">
        <v>209</v>
      </c>
      <c r="J210" s="210"/>
    </row>
    <row r="211" spans="1:10" ht="12.75">
      <c r="A211" s="199" t="s">
        <v>798</v>
      </c>
      <c r="B211" s="205" t="str">
        <f t="shared" si="6"/>
        <v>32413</v>
      </c>
      <c r="C211" s="253" t="s">
        <v>799</v>
      </c>
      <c r="D211" s="212" t="s">
        <v>800</v>
      </c>
      <c r="E211" s="245" t="s">
        <v>50</v>
      </c>
      <c r="F211" s="245">
        <v>1</v>
      </c>
      <c r="G211" s="254">
        <v>765</v>
      </c>
      <c r="H211" s="209">
        <f t="shared" si="7"/>
        <v>171.91011235955057</v>
      </c>
      <c r="I211" s="208" t="s">
        <v>209</v>
      </c>
      <c r="J211" s="210"/>
    </row>
    <row r="212" spans="1:10" ht="12.75">
      <c r="A212" s="199" t="s">
        <v>801</v>
      </c>
      <c r="B212" s="205" t="str">
        <f t="shared" si="6"/>
        <v>32420</v>
      </c>
      <c r="C212" s="206" t="s">
        <v>802</v>
      </c>
      <c r="D212" s="207" t="s">
        <v>803</v>
      </c>
      <c r="E212" s="208"/>
      <c r="F212" s="208">
        <v>5</v>
      </c>
      <c r="G212" s="208">
        <v>2800</v>
      </c>
      <c r="H212" s="209">
        <f t="shared" si="7"/>
        <v>629.2134831460673</v>
      </c>
      <c r="I212" s="208" t="s">
        <v>209</v>
      </c>
      <c r="J212" s="210"/>
    </row>
    <row r="213" spans="1:10" ht="12.75">
      <c r="A213" s="199" t="s">
        <v>804</v>
      </c>
      <c r="B213" s="205" t="str">
        <f t="shared" si="6"/>
        <v>32552</v>
      </c>
      <c r="C213" s="206" t="s">
        <v>805</v>
      </c>
      <c r="D213" s="207" t="s">
        <v>806</v>
      </c>
      <c r="E213" s="208" t="s">
        <v>174</v>
      </c>
      <c r="F213" s="208">
        <v>10</v>
      </c>
      <c r="G213" s="209">
        <v>5000</v>
      </c>
      <c r="H213" s="209">
        <f t="shared" si="7"/>
        <v>1123.5955056179776</v>
      </c>
      <c r="I213" s="208" t="s">
        <v>209</v>
      </c>
      <c r="J213" s="210"/>
    </row>
    <row r="214" spans="1:10" ht="12.75">
      <c r="A214" s="199" t="s">
        <v>807</v>
      </c>
      <c r="B214" s="205" t="str">
        <f t="shared" si="6"/>
        <v>32552</v>
      </c>
      <c r="C214" s="258" t="s">
        <v>808</v>
      </c>
      <c r="D214" s="257" t="s">
        <v>809</v>
      </c>
      <c r="E214" s="223" t="s">
        <v>50</v>
      </c>
      <c r="F214" s="223">
        <v>6</v>
      </c>
      <c r="G214" s="249">
        <v>900</v>
      </c>
      <c r="H214" s="209">
        <f t="shared" si="7"/>
        <v>202.24719101123594</v>
      </c>
      <c r="I214" s="208" t="s">
        <v>209</v>
      </c>
      <c r="J214" s="210"/>
    </row>
    <row r="215" spans="1:10" ht="12.75">
      <c r="A215" s="199" t="s">
        <v>810</v>
      </c>
      <c r="B215" s="205" t="str">
        <f t="shared" si="6"/>
        <v>33100</v>
      </c>
      <c r="C215" s="277" t="s">
        <v>811</v>
      </c>
      <c r="D215" s="278" t="s">
        <v>812</v>
      </c>
      <c r="E215" s="261" t="s">
        <v>50</v>
      </c>
      <c r="F215" s="262">
        <v>1</v>
      </c>
      <c r="G215" s="279">
        <v>25000</v>
      </c>
      <c r="H215" s="209">
        <f t="shared" si="7"/>
        <v>5617.9775280898875</v>
      </c>
      <c r="I215" s="208" t="s">
        <v>209</v>
      </c>
      <c r="J215" s="210"/>
    </row>
    <row r="216" spans="1:10" ht="12.75">
      <c r="A216" s="199" t="s">
        <v>813</v>
      </c>
      <c r="B216" s="205" t="str">
        <f t="shared" si="6"/>
        <v>33111</v>
      </c>
      <c r="C216" s="266" t="s">
        <v>814</v>
      </c>
      <c r="D216" s="222" t="s">
        <v>815</v>
      </c>
      <c r="E216" s="225" t="s">
        <v>50</v>
      </c>
      <c r="F216" s="225">
        <v>1</v>
      </c>
      <c r="G216" s="224">
        <v>850</v>
      </c>
      <c r="H216" s="209">
        <f t="shared" si="7"/>
        <v>191.01123595505618</v>
      </c>
      <c r="I216" s="208" t="s">
        <v>209</v>
      </c>
      <c r="J216" s="210"/>
    </row>
    <row r="217" spans="1:10" ht="22.5">
      <c r="A217" s="199" t="s">
        <v>816</v>
      </c>
      <c r="B217" s="205" t="str">
        <f t="shared" si="6"/>
        <v>33123</v>
      </c>
      <c r="C217" s="201" t="s">
        <v>817</v>
      </c>
      <c r="D217" s="207" t="s">
        <v>818</v>
      </c>
      <c r="E217" s="232" t="s">
        <v>819</v>
      </c>
      <c r="F217" s="232">
        <v>4</v>
      </c>
      <c r="G217" s="233">
        <v>1000</v>
      </c>
      <c r="H217" s="209">
        <f t="shared" si="7"/>
        <v>224.7191011235955</v>
      </c>
      <c r="I217" s="208" t="s">
        <v>209</v>
      </c>
      <c r="J217" s="210"/>
    </row>
    <row r="218" spans="1:10" ht="12.75">
      <c r="A218" s="199" t="s">
        <v>820</v>
      </c>
      <c r="B218" s="205" t="str">
        <f t="shared" si="6"/>
        <v>33141</v>
      </c>
      <c r="C218" s="265" t="s">
        <v>821</v>
      </c>
      <c r="D218" s="257" t="s">
        <v>822</v>
      </c>
      <c r="E218" s="225"/>
      <c r="F218" s="223">
        <v>65</v>
      </c>
      <c r="G218" s="223">
        <v>335</v>
      </c>
      <c r="H218" s="209">
        <f t="shared" si="7"/>
        <v>75.28089887640449</v>
      </c>
      <c r="I218" s="208" t="s">
        <v>209</v>
      </c>
      <c r="J218" s="210"/>
    </row>
    <row r="219" spans="1:10" ht="12.75">
      <c r="A219" s="217" t="s">
        <v>823</v>
      </c>
      <c r="B219" s="205" t="str">
        <f t="shared" si="6"/>
        <v>33141</v>
      </c>
      <c r="C219" s="218" t="s">
        <v>824</v>
      </c>
      <c r="D219" s="257" t="s">
        <v>825</v>
      </c>
      <c r="E219" s="223" t="s">
        <v>826</v>
      </c>
      <c r="F219" s="223">
        <v>15</v>
      </c>
      <c r="G219" s="224">
        <v>350</v>
      </c>
      <c r="H219" s="209">
        <f t="shared" si="7"/>
        <v>78.65168539325842</v>
      </c>
      <c r="I219" s="208" t="s">
        <v>209</v>
      </c>
      <c r="J219" s="210"/>
    </row>
    <row r="220" spans="1:10" ht="12.75">
      <c r="A220" s="199" t="s">
        <v>827</v>
      </c>
      <c r="B220" s="205" t="str">
        <f t="shared" si="6"/>
        <v>33141</v>
      </c>
      <c r="C220" s="201" t="s">
        <v>828</v>
      </c>
      <c r="D220" s="230" t="s">
        <v>829</v>
      </c>
      <c r="E220" s="232" t="s">
        <v>50</v>
      </c>
      <c r="F220" s="232">
        <v>5</v>
      </c>
      <c r="G220" s="209">
        <v>45</v>
      </c>
      <c r="H220" s="209">
        <f t="shared" si="7"/>
        <v>10.112359550561797</v>
      </c>
      <c r="I220" s="208" t="s">
        <v>209</v>
      </c>
      <c r="J220" s="210"/>
    </row>
    <row r="221" spans="1:10" ht="12.75">
      <c r="A221" s="199" t="s">
        <v>830</v>
      </c>
      <c r="B221" s="205" t="str">
        <f t="shared" si="6"/>
        <v>33156</v>
      </c>
      <c r="C221" s="250" t="s">
        <v>831</v>
      </c>
      <c r="D221" s="213" t="s">
        <v>832</v>
      </c>
      <c r="E221" s="208"/>
      <c r="F221" s="208">
        <v>3</v>
      </c>
      <c r="G221" s="208">
        <v>2670</v>
      </c>
      <c r="H221" s="209">
        <f t="shared" si="7"/>
        <v>600</v>
      </c>
      <c r="I221" s="208" t="s">
        <v>209</v>
      </c>
      <c r="J221" s="210"/>
    </row>
    <row r="222" spans="1:10" ht="12.75">
      <c r="A222" s="199" t="s">
        <v>833</v>
      </c>
      <c r="B222" s="205" t="str">
        <f t="shared" si="6"/>
        <v>33191</v>
      </c>
      <c r="C222" s="201" t="s">
        <v>834</v>
      </c>
      <c r="D222" s="207" t="s">
        <v>833</v>
      </c>
      <c r="E222" s="232"/>
      <c r="F222" s="232">
        <v>2</v>
      </c>
      <c r="G222" s="232">
        <v>16180</v>
      </c>
      <c r="H222" s="209">
        <f t="shared" si="7"/>
        <v>3635.955056179775</v>
      </c>
      <c r="I222" s="208" t="s">
        <v>209</v>
      </c>
      <c r="J222" s="210"/>
    </row>
    <row r="223" spans="1:10" ht="12.75">
      <c r="A223" s="216" t="s">
        <v>835</v>
      </c>
      <c r="B223" s="205" t="str">
        <f t="shared" si="6"/>
        <v>33192</v>
      </c>
      <c r="C223" s="252" t="s">
        <v>836</v>
      </c>
      <c r="D223" s="207" t="s">
        <v>837</v>
      </c>
      <c r="E223" s="208"/>
      <c r="F223" s="232">
        <v>10</v>
      </c>
      <c r="G223" s="232">
        <v>52000</v>
      </c>
      <c r="H223" s="209">
        <f t="shared" si="7"/>
        <v>11685.393258426966</v>
      </c>
      <c r="I223" s="208" t="s">
        <v>209</v>
      </c>
      <c r="J223" s="210"/>
    </row>
    <row r="224" spans="1:10" ht="12.75">
      <c r="A224" s="199" t="s">
        <v>838</v>
      </c>
      <c r="B224" s="205" t="str">
        <f t="shared" si="6"/>
        <v>33192</v>
      </c>
      <c r="C224" s="266" t="s">
        <v>839</v>
      </c>
      <c r="D224" s="222" t="s">
        <v>840</v>
      </c>
      <c r="E224" s="225"/>
      <c r="F224" s="225">
        <v>100</v>
      </c>
      <c r="G224" s="225">
        <v>200</v>
      </c>
      <c r="H224" s="209">
        <f t="shared" si="7"/>
        <v>44.9438202247191</v>
      </c>
      <c r="I224" s="208" t="s">
        <v>209</v>
      </c>
      <c r="J224" s="210"/>
    </row>
    <row r="225" spans="1:10" ht="12.75">
      <c r="A225" s="199" t="s">
        <v>841</v>
      </c>
      <c r="B225" s="205" t="str">
        <f t="shared" si="6"/>
        <v>33195</v>
      </c>
      <c r="C225" s="258" t="s">
        <v>842</v>
      </c>
      <c r="D225" s="230" t="s">
        <v>843</v>
      </c>
      <c r="E225" s="208" t="s">
        <v>50</v>
      </c>
      <c r="F225" s="208">
        <v>2</v>
      </c>
      <c r="G225" s="209">
        <v>500</v>
      </c>
      <c r="H225" s="209">
        <f t="shared" si="7"/>
        <v>112.35955056179775</v>
      </c>
      <c r="I225" s="208" t="s">
        <v>209</v>
      </c>
      <c r="J225" s="210"/>
    </row>
    <row r="226" spans="1:10" ht="12.75">
      <c r="A226" s="199" t="s">
        <v>844</v>
      </c>
      <c r="B226" s="205" t="str">
        <f t="shared" si="6"/>
        <v>33631</v>
      </c>
      <c r="C226" s="242" t="s">
        <v>845</v>
      </c>
      <c r="D226" s="257" t="s">
        <v>846</v>
      </c>
      <c r="E226" s="223" t="s">
        <v>280</v>
      </c>
      <c r="F226" s="223">
        <v>20</v>
      </c>
      <c r="G226" s="224">
        <v>200</v>
      </c>
      <c r="H226" s="209">
        <f t="shared" si="7"/>
        <v>44.9438202247191</v>
      </c>
      <c r="I226" s="208" t="s">
        <v>209</v>
      </c>
      <c r="J226" s="210"/>
    </row>
    <row r="227" spans="1:10" ht="12.75">
      <c r="A227" s="199" t="s">
        <v>847</v>
      </c>
      <c r="B227" s="205" t="str">
        <f t="shared" si="6"/>
        <v>33691</v>
      </c>
      <c r="C227" s="250" t="s">
        <v>848</v>
      </c>
      <c r="D227" s="207" t="s">
        <v>849</v>
      </c>
      <c r="E227" s="208" t="s">
        <v>850</v>
      </c>
      <c r="F227" s="208">
        <v>20</v>
      </c>
      <c r="G227" s="209">
        <v>250</v>
      </c>
      <c r="H227" s="209">
        <f t="shared" si="7"/>
        <v>56.17977528089887</v>
      </c>
      <c r="I227" s="208" t="s">
        <v>209</v>
      </c>
      <c r="J227" s="210"/>
    </row>
    <row r="228" spans="1:10" ht="12.75">
      <c r="A228" s="215" t="s">
        <v>851</v>
      </c>
      <c r="B228" s="205" t="str">
        <f t="shared" si="6"/>
        <v>33696</v>
      </c>
      <c r="C228" s="252" t="s">
        <v>852</v>
      </c>
      <c r="D228" s="207" t="s">
        <v>853</v>
      </c>
      <c r="E228" s="232"/>
      <c r="F228" s="232">
        <v>9</v>
      </c>
      <c r="G228" s="232">
        <v>1600</v>
      </c>
      <c r="H228" s="209">
        <f t="shared" si="7"/>
        <v>359.5505617977528</v>
      </c>
      <c r="I228" s="208" t="s">
        <v>209</v>
      </c>
      <c r="J228" s="210"/>
    </row>
    <row r="229" spans="1:10" ht="12.75">
      <c r="A229" s="199" t="s">
        <v>854</v>
      </c>
      <c r="B229" s="205" t="str">
        <f t="shared" si="6"/>
        <v>33696</v>
      </c>
      <c r="C229" s="242" t="s">
        <v>855</v>
      </c>
      <c r="D229" s="257" t="s">
        <v>524</v>
      </c>
      <c r="E229" s="223" t="s">
        <v>856</v>
      </c>
      <c r="F229" s="223">
        <v>226</v>
      </c>
      <c r="G229" s="224">
        <v>3900</v>
      </c>
      <c r="H229" s="209">
        <f t="shared" si="7"/>
        <v>876.4044943820224</v>
      </c>
      <c r="I229" s="208" t="s">
        <v>209</v>
      </c>
      <c r="J229" s="210"/>
    </row>
    <row r="230" spans="1:10" ht="12.75">
      <c r="A230" s="199" t="s">
        <v>857</v>
      </c>
      <c r="B230" s="205" t="str">
        <f t="shared" si="6"/>
        <v>33698</v>
      </c>
      <c r="C230" s="266" t="s">
        <v>858</v>
      </c>
      <c r="D230" s="257" t="s">
        <v>859</v>
      </c>
      <c r="E230" s="223"/>
      <c r="F230" s="223">
        <v>348</v>
      </c>
      <c r="G230" s="223">
        <v>4145</v>
      </c>
      <c r="H230" s="209">
        <f t="shared" si="7"/>
        <v>931.4606741573033</v>
      </c>
      <c r="I230" s="208" t="s">
        <v>209</v>
      </c>
      <c r="J230" s="210"/>
    </row>
    <row r="231" spans="1:10" ht="12.75">
      <c r="A231" s="199" t="s">
        <v>860</v>
      </c>
      <c r="B231" s="205" t="str">
        <f t="shared" si="6"/>
        <v>33711</v>
      </c>
      <c r="C231" s="250" t="s">
        <v>861</v>
      </c>
      <c r="D231" s="199" t="s">
        <v>860</v>
      </c>
      <c r="E231" s="232"/>
      <c r="F231" s="232">
        <v>525</v>
      </c>
      <c r="G231" s="232">
        <v>1310</v>
      </c>
      <c r="H231" s="209">
        <f t="shared" si="7"/>
        <v>294.3820224719101</v>
      </c>
      <c r="I231" s="208" t="s">
        <v>209</v>
      </c>
      <c r="J231" s="210"/>
    </row>
    <row r="232" spans="1:10" ht="12.75">
      <c r="A232" s="215" t="s">
        <v>862</v>
      </c>
      <c r="B232" s="205" t="str">
        <f t="shared" si="6"/>
        <v>33761</v>
      </c>
      <c r="C232" s="252" t="s">
        <v>863</v>
      </c>
      <c r="D232" s="207" t="s">
        <v>862</v>
      </c>
      <c r="E232" s="232"/>
      <c r="F232" s="232">
        <v>600</v>
      </c>
      <c r="G232" s="232">
        <v>1800</v>
      </c>
      <c r="H232" s="209">
        <f t="shared" si="7"/>
        <v>404.4943820224719</v>
      </c>
      <c r="I232" s="208" t="s">
        <v>209</v>
      </c>
      <c r="J232" s="210"/>
    </row>
    <row r="233" spans="1:10" ht="12.75">
      <c r="A233" s="199" t="s">
        <v>864</v>
      </c>
      <c r="B233" s="205" t="str">
        <f t="shared" si="6"/>
        <v>33793</v>
      </c>
      <c r="C233" s="258" t="s">
        <v>865</v>
      </c>
      <c r="D233" s="280" t="s">
        <v>866</v>
      </c>
      <c r="E233" s="225"/>
      <c r="F233" s="225">
        <v>157</v>
      </c>
      <c r="G233" s="225">
        <v>31050</v>
      </c>
      <c r="H233" s="209">
        <f t="shared" si="7"/>
        <v>6977.52808988764</v>
      </c>
      <c r="I233" s="208" t="s">
        <v>209</v>
      </c>
      <c r="J233" s="210"/>
    </row>
    <row r="234" spans="1:10" ht="12.75">
      <c r="A234" s="199" t="s">
        <v>867</v>
      </c>
      <c r="B234" s="205" t="str">
        <f t="shared" si="6"/>
        <v>34312</v>
      </c>
      <c r="C234" s="258" t="s">
        <v>868</v>
      </c>
      <c r="D234" s="213" t="s">
        <v>869</v>
      </c>
      <c r="E234" s="208" t="s">
        <v>50</v>
      </c>
      <c r="F234" s="208">
        <v>1</v>
      </c>
      <c r="G234" s="209">
        <v>35</v>
      </c>
      <c r="H234" s="209">
        <f t="shared" si="7"/>
        <v>7.865168539325842</v>
      </c>
      <c r="I234" s="208" t="s">
        <v>209</v>
      </c>
      <c r="J234" s="210"/>
    </row>
    <row r="235" spans="1:10" ht="12.75">
      <c r="A235" s="199" t="s">
        <v>870</v>
      </c>
      <c r="B235" s="205" t="str">
        <f t="shared" si="6"/>
        <v>34321</v>
      </c>
      <c r="C235" s="201" t="s">
        <v>871</v>
      </c>
      <c r="D235" s="207" t="s">
        <v>872</v>
      </c>
      <c r="E235" s="208" t="s">
        <v>50</v>
      </c>
      <c r="F235" s="208">
        <v>1</v>
      </c>
      <c r="G235" s="209">
        <v>1500</v>
      </c>
      <c r="H235" s="209">
        <f t="shared" si="7"/>
        <v>337.07865168539325</v>
      </c>
      <c r="I235" s="208" t="s">
        <v>209</v>
      </c>
      <c r="J235" s="210"/>
    </row>
    <row r="236" spans="1:10" ht="12.75">
      <c r="A236" s="199" t="s">
        <v>873</v>
      </c>
      <c r="B236" s="205" t="str">
        <f t="shared" si="6"/>
        <v>34522</v>
      </c>
      <c r="C236" s="253" t="s">
        <v>874</v>
      </c>
      <c r="D236" s="212" t="s">
        <v>875</v>
      </c>
      <c r="E236" s="245" t="s">
        <v>50</v>
      </c>
      <c r="F236" s="245">
        <v>1</v>
      </c>
      <c r="G236" s="254">
        <v>4500</v>
      </c>
      <c r="H236" s="209">
        <f t="shared" si="7"/>
        <v>1011.2359550561797</v>
      </c>
      <c r="I236" s="208" t="s">
        <v>209</v>
      </c>
      <c r="J236" s="210"/>
    </row>
    <row r="237" spans="1:10" ht="12.75">
      <c r="A237" s="199" t="s">
        <v>876</v>
      </c>
      <c r="B237" s="205" t="str">
        <f t="shared" si="6"/>
        <v>34522</v>
      </c>
      <c r="C237" s="242" t="s">
        <v>877</v>
      </c>
      <c r="D237" s="222" t="s">
        <v>878</v>
      </c>
      <c r="E237" s="223" t="s">
        <v>50</v>
      </c>
      <c r="F237" s="223">
        <v>2</v>
      </c>
      <c r="G237" s="224">
        <v>450</v>
      </c>
      <c r="H237" s="209">
        <f t="shared" si="7"/>
        <v>101.12359550561797</v>
      </c>
      <c r="I237" s="208" t="s">
        <v>209</v>
      </c>
      <c r="J237" s="210"/>
    </row>
    <row r="238" spans="1:10" ht="12.75">
      <c r="A238" s="199" t="s">
        <v>879</v>
      </c>
      <c r="B238" s="205" t="str">
        <f t="shared" si="6"/>
        <v>34928</v>
      </c>
      <c r="C238" s="201" t="s">
        <v>880</v>
      </c>
      <c r="D238" s="207" t="s">
        <v>881</v>
      </c>
      <c r="E238" s="232" t="s">
        <v>50</v>
      </c>
      <c r="F238" s="232">
        <v>20</v>
      </c>
      <c r="G238" s="209">
        <v>200</v>
      </c>
      <c r="H238" s="209">
        <f t="shared" si="7"/>
        <v>44.9438202247191</v>
      </c>
      <c r="I238" s="208" t="s">
        <v>209</v>
      </c>
      <c r="J238" s="210"/>
    </row>
    <row r="239" spans="1:10" ht="12.75">
      <c r="A239" s="199" t="s">
        <v>882</v>
      </c>
      <c r="B239" s="205" t="str">
        <f t="shared" si="6"/>
        <v>34928</v>
      </c>
      <c r="C239" s="253" t="s">
        <v>883</v>
      </c>
      <c r="D239" s="273" t="s">
        <v>884</v>
      </c>
      <c r="E239" s="254" t="s">
        <v>50</v>
      </c>
      <c r="F239" s="254">
        <v>4</v>
      </c>
      <c r="G239" s="254">
        <v>85</v>
      </c>
      <c r="H239" s="209">
        <f t="shared" si="7"/>
        <v>19.101123595505616</v>
      </c>
      <c r="I239" s="208" t="s">
        <v>209</v>
      </c>
      <c r="J239" s="210"/>
    </row>
    <row r="240" spans="1:10" ht="12.75">
      <c r="A240" s="199" t="s">
        <v>885</v>
      </c>
      <c r="B240" s="205" t="str">
        <f t="shared" si="6"/>
        <v>34934</v>
      </c>
      <c r="C240" s="253" t="s">
        <v>886</v>
      </c>
      <c r="D240" s="244" t="s">
        <v>887</v>
      </c>
      <c r="E240" s="245" t="s">
        <v>614</v>
      </c>
      <c r="F240" s="245">
        <v>1</v>
      </c>
      <c r="G240" s="254">
        <v>76</v>
      </c>
      <c r="H240" s="209">
        <f t="shared" si="7"/>
        <v>17.078651685393258</v>
      </c>
      <c r="I240" s="208" t="s">
        <v>209</v>
      </c>
      <c r="J240" s="210"/>
    </row>
    <row r="241" spans="1:10" ht="12.75">
      <c r="A241" s="199" t="s">
        <v>888</v>
      </c>
      <c r="B241" s="205" t="str">
        <f t="shared" si="6"/>
        <v>35111</v>
      </c>
      <c r="C241" s="206" t="s">
        <v>889</v>
      </c>
      <c r="D241" s="207" t="s">
        <v>890</v>
      </c>
      <c r="E241" s="208" t="s">
        <v>174</v>
      </c>
      <c r="F241" s="208">
        <v>2</v>
      </c>
      <c r="G241" s="209">
        <v>2000</v>
      </c>
      <c r="H241" s="209">
        <f t="shared" si="7"/>
        <v>449.438202247191</v>
      </c>
      <c r="I241" s="208" t="s">
        <v>209</v>
      </c>
      <c r="J241" s="210"/>
    </row>
    <row r="242" spans="1:10" ht="12.75">
      <c r="A242" s="199" t="s">
        <v>891</v>
      </c>
      <c r="B242" s="205" t="str">
        <f t="shared" si="6"/>
        <v>35111</v>
      </c>
      <c r="C242" s="206" t="s">
        <v>892</v>
      </c>
      <c r="D242" s="207" t="s">
        <v>893</v>
      </c>
      <c r="E242" s="208" t="s">
        <v>174</v>
      </c>
      <c r="F242" s="208">
        <v>100</v>
      </c>
      <c r="G242" s="209">
        <v>5500</v>
      </c>
      <c r="H242" s="209">
        <f t="shared" si="7"/>
        <v>1235.9550561797753</v>
      </c>
      <c r="I242" s="208" t="s">
        <v>209</v>
      </c>
      <c r="J242" s="210"/>
    </row>
    <row r="243" spans="1:10" ht="22.5">
      <c r="A243" s="215" t="s">
        <v>894</v>
      </c>
      <c r="B243" s="205" t="str">
        <f t="shared" si="6"/>
        <v>35113</v>
      </c>
      <c r="C243" s="252" t="s">
        <v>895</v>
      </c>
      <c r="D243" s="257" t="s">
        <v>896</v>
      </c>
      <c r="E243" s="208"/>
      <c r="F243" s="208">
        <v>53</v>
      </c>
      <c r="G243" s="208">
        <v>2170</v>
      </c>
      <c r="H243" s="209">
        <f t="shared" si="7"/>
        <v>487.6404494382022</v>
      </c>
      <c r="I243" s="208" t="s">
        <v>209</v>
      </c>
      <c r="J243" s="210"/>
    </row>
    <row r="244" spans="1:10" ht="12.75">
      <c r="A244" s="199" t="s">
        <v>897</v>
      </c>
      <c r="B244" s="205" t="str">
        <f t="shared" si="6"/>
        <v>35125</v>
      </c>
      <c r="C244" s="201" t="s">
        <v>898</v>
      </c>
      <c r="D244" s="257" t="s">
        <v>899</v>
      </c>
      <c r="E244" s="225"/>
      <c r="F244" s="225">
        <v>4</v>
      </c>
      <c r="G244" s="225">
        <v>3660</v>
      </c>
      <c r="H244" s="209">
        <f t="shared" si="7"/>
        <v>822.4719101123595</v>
      </c>
      <c r="I244" s="208" t="s">
        <v>209</v>
      </c>
      <c r="J244" s="210"/>
    </row>
    <row r="245" spans="1:10" ht="12.75">
      <c r="A245" s="281" t="s">
        <v>900</v>
      </c>
      <c r="B245" s="205" t="str">
        <f t="shared" si="6"/>
        <v>37312</v>
      </c>
      <c r="C245" s="282" t="s">
        <v>901</v>
      </c>
      <c r="D245" s="207" t="s">
        <v>902</v>
      </c>
      <c r="E245" s="232" t="s">
        <v>50</v>
      </c>
      <c r="F245" s="232">
        <v>5</v>
      </c>
      <c r="G245" s="209">
        <v>250</v>
      </c>
      <c r="H245" s="209">
        <f t="shared" si="7"/>
        <v>56.17977528089887</v>
      </c>
      <c r="I245" s="208" t="s">
        <v>209</v>
      </c>
      <c r="J245" s="210"/>
    </row>
    <row r="246" spans="1:10" ht="12.75">
      <c r="A246" s="199" t="s">
        <v>903</v>
      </c>
      <c r="B246" s="205" t="str">
        <f t="shared" si="6"/>
        <v>37400</v>
      </c>
      <c r="C246" s="206" t="s">
        <v>904</v>
      </c>
      <c r="D246" s="207" t="s">
        <v>905</v>
      </c>
      <c r="E246" s="208"/>
      <c r="F246" s="232">
        <v>4</v>
      </c>
      <c r="G246" s="232">
        <v>8000</v>
      </c>
      <c r="H246" s="209">
        <f t="shared" si="7"/>
        <v>1797.752808988764</v>
      </c>
      <c r="I246" s="208" t="s">
        <v>209</v>
      </c>
      <c r="J246" s="210"/>
    </row>
    <row r="247" spans="1:10" ht="12.75">
      <c r="A247" s="199" t="s">
        <v>906</v>
      </c>
      <c r="B247" s="205" t="str">
        <f t="shared" si="6"/>
        <v>37410</v>
      </c>
      <c r="C247" s="201" t="s">
        <v>907</v>
      </c>
      <c r="D247" s="230" t="s">
        <v>908</v>
      </c>
      <c r="E247" s="232" t="s">
        <v>50</v>
      </c>
      <c r="F247" s="232">
        <v>28</v>
      </c>
      <c r="G247" s="209">
        <v>420</v>
      </c>
      <c r="H247" s="209">
        <f t="shared" si="7"/>
        <v>94.3820224719101</v>
      </c>
      <c r="I247" s="208" t="s">
        <v>209</v>
      </c>
      <c r="J247" s="210"/>
    </row>
    <row r="248" spans="1:10" ht="12.75">
      <c r="A248" s="199" t="s">
        <v>909</v>
      </c>
      <c r="B248" s="205" t="str">
        <f t="shared" si="6"/>
        <v>37413</v>
      </c>
      <c r="C248" s="277" t="s">
        <v>910</v>
      </c>
      <c r="D248" s="199" t="s">
        <v>909</v>
      </c>
      <c r="E248" s="261"/>
      <c r="F248" s="262">
        <v>5</v>
      </c>
      <c r="G248" s="262">
        <v>3500</v>
      </c>
      <c r="H248" s="209">
        <f t="shared" si="7"/>
        <v>786.5168539325842</v>
      </c>
      <c r="I248" s="208" t="s">
        <v>209</v>
      </c>
      <c r="J248" s="210"/>
    </row>
    <row r="249" spans="1:10" ht="12.75">
      <c r="A249" s="199" t="s">
        <v>911</v>
      </c>
      <c r="B249" s="205" t="str">
        <f t="shared" si="6"/>
        <v>37415</v>
      </c>
      <c r="C249" s="201" t="s">
        <v>912</v>
      </c>
      <c r="D249" s="207" t="s">
        <v>913</v>
      </c>
      <c r="E249" s="232" t="s">
        <v>50</v>
      </c>
      <c r="F249" s="232">
        <v>20</v>
      </c>
      <c r="G249" s="209">
        <v>100</v>
      </c>
      <c r="H249" s="209">
        <f t="shared" si="7"/>
        <v>22.47191011235955</v>
      </c>
      <c r="I249" s="208" t="s">
        <v>209</v>
      </c>
      <c r="J249" s="210"/>
    </row>
    <row r="250" spans="1:10" ht="12.75">
      <c r="A250" s="199" t="s">
        <v>914</v>
      </c>
      <c r="B250" s="205" t="str">
        <f t="shared" si="6"/>
        <v>37420</v>
      </c>
      <c r="C250" s="201" t="s">
        <v>915</v>
      </c>
      <c r="D250" s="199" t="s">
        <v>914</v>
      </c>
      <c r="E250" s="232"/>
      <c r="F250" s="232">
        <v>53</v>
      </c>
      <c r="G250" s="232">
        <v>1100</v>
      </c>
      <c r="H250" s="209">
        <f t="shared" si="7"/>
        <v>247.19101123595505</v>
      </c>
      <c r="I250" s="208" t="s">
        <v>209</v>
      </c>
      <c r="J250" s="210"/>
    </row>
    <row r="251" spans="1:10" ht="12.75">
      <c r="A251" s="199" t="s">
        <v>916</v>
      </c>
      <c r="B251" s="205" t="str">
        <f t="shared" si="6"/>
        <v>37421</v>
      </c>
      <c r="C251" s="201" t="s">
        <v>917</v>
      </c>
      <c r="D251" s="230" t="s">
        <v>918</v>
      </c>
      <c r="E251" s="232" t="s">
        <v>50</v>
      </c>
      <c r="F251" s="232">
        <v>10</v>
      </c>
      <c r="G251" s="209">
        <v>3590</v>
      </c>
      <c r="H251" s="209">
        <f t="shared" si="7"/>
        <v>806.7415730337078</v>
      </c>
      <c r="I251" s="208" t="s">
        <v>209</v>
      </c>
      <c r="J251" s="210"/>
    </row>
    <row r="252" spans="1:10" ht="12.75">
      <c r="A252" s="199" t="s">
        <v>919</v>
      </c>
      <c r="B252" s="205" t="str">
        <f t="shared" si="6"/>
        <v>37423</v>
      </c>
      <c r="C252" s="201" t="s">
        <v>920</v>
      </c>
      <c r="D252" s="230" t="s">
        <v>921</v>
      </c>
      <c r="E252" s="232"/>
      <c r="F252" s="232">
        <v>35</v>
      </c>
      <c r="G252" s="232">
        <v>310</v>
      </c>
      <c r="H252" s="209">
        <f t="shared" si="7"/>
        <v>69.6629213483146</v>
      </c>
      <c r="I252" s="208" t="s">
        <v>209</v>
      </c>
      <c r="J252" s="210"/>
    </row>
    <row r="253" spans="1:10" ht="12.75">
      <c r="A253" s="199" t="s">
        <v>922</v>
      </c>
      <c r="B253" s="205" t="str">
        <f t="shared" si="6"/>
        <v>37425</v>
      </c>
      <c r="C253" s="201" t="s">
        <v>923</v>
      </c>
      <c r="D253" s="230" t="s">
        <v>924</v>
      </c>
      <c r="E253" s="232"/>
      <c r="F253" s="232">
        <v>5</v>
      </c>
      <c r="G253" s="232">
        <v>1763</v>
      </c>
      <c r="H253" s="209">
        <f t="shared" si="7"/>
        <v>396.17977528089887</v>
      </c>
      <c r="I253" s="208" t="s">
        <v>209</v>
      </c>
      <c r="J253" s="210"/>
    </row>
    <row r="254" spans="1:10" ht="12.75">
      <c r="A254" s="199" t="s">
        <v>925</v>
      </c>
      <c r="B254" s="205" t="str">
        <f t="shared" si="6"/>
        <v>37440</v>
      </c>
      <c r="C254" s="201" t="s">
        <v>926</v>
      </c>
      <c r="D254" s="230" t="s">
        <v>927</v>
      </c>
      <c r="E254" s="232" t="s">
        <v>50</v>
      </c>
      <c r="F254" s="232">
        <v>20</v>
      </c>
      <c r="G254" s="209">
        <v>400</v>
      </c>
      <c r="H254" s="209">
        <f t="shared" si="7"/>
        <v>89.8876404494382</v>
      </c>
      <c r="I254" s="208" t="s">
        <v>209</v>
      </c>
      <c r="J254" s="210"/>
    </row>
    <row r="255" spans="1:10" ht="12.75">
      <c r="A255" s="199" t="s">
        <v>928</v>
      </c>
      <c r="B255" s="205" t="str">
        <f t="shared" si="6"/>
        <v>37441</v>
      </c>
      <c r="C255" s="231" t="s">
        <v>929</v>
      </c>
      <c r="D255" s="230" t="s">
        <v>930</v>
      </c>
      <c r="E255" s="232"/>
      <c r="F255" s="232">
        <v>25</v>
      </c>
      <c r="G255" s="232">
        <v>1050</v>
      </c>
      <c r="H255" s="209">
        <f t="shared" si="7"/>
        <v>235.95505617977528</v>
      </c>
      <c r="I255" s="208" t="s">
        <v>209</v>
      </c>
      <c r="J255" s="210"/>
    </row>
    <row r="256" spans="1:10" ht="12.75">
      <c r="A256" s="199" t="s">
        <v>931</v>
      </c>
      <c r="B256" s="205" t="str">
        <f t="shared" si="6"/>
        <v>37450</v>
      </c>
      <c r="C256" s="231" t="s">
        <v>932</v>
      </c>
      <c r="D256" s="207" t="s">
        <v>933</v>
      </c>
      <c r="E256" s="208"/>
      <c r="F256" s="208">
        <v>8</v>
      </c>
      <c r="G256" s="208">
        <v>260</v>
      </c>
      <c r="H256" s="209">
        <f t="shared" si="7"/>
        <v>58.42696629213483</v>
      </c>
      <c r="I256" s="208" t="s">
        <v>209</v>
      </c>
      <c r="J256" s="210"/>
    </row>
    <row r="257" spans="1:10" ht="12.75">
      <c r="A257" s="199" t="s">
        <v>934</v>
      </c>
      <c r="B257" s="205" t="str">
        <f t="shared" si="6"/>
        <v>37451</v>
      </c>
      <c r="C257" s="231" t="s">
        <v>935</v>
      </c>
      <c r="D257" s="207"/>
      <c r="E257" s="232"/>
      <c r="F257" s="232">
        <v>60</v>
      </c>
      <c r="G257" s="232">
        <v>5300</v>
      </c>
      <c r="H257" s="209">
        <f t="shared" si="7"/>
        <v>1191.0112359550562</v>
      </c>
      <c r="I257" s="208" t="s">
        <v>209</v>
      </c>
      <c r="J257" s="210"/>
    </row>
    <row r="258" spans="1:10" ht="12.75">
      <c r="A258" s="199" t="s">
        <v>936</v>
      </c>
      <c r="B258" s="205" t="str">
        <f t="shared" si="6"/>
        <v>37451</v>
      </c>
      <c r="C258" s="231" t="s">
        <v>937</v>
      </c>
      <c r="D258" s="207" t="s">
        <v>938</v>
      </c>
      <c r="E258" s="232" t="s">
        <v>50</v>
      </c>
      <c r="F258" s="232">
        <v>4</v>
      </c>
      <c r="G258" s="209">
        <v>100</v>
      </c>
      <c r="H258" s="209">
        <f t="shared" si="7"/>
        <v>22.47191011235955</v>
      </c>
      <c r="I258" s="208" t="s">
        <v>209</v>
      </c>
      <c r="J258" s="210"/>
    </row>
    <row r="259" spans="1:10" ht="12.75">
      <c r="A259" s="199" t="s">
        <v>939</v>
      </c>
      <c r="B259" s="205" t="str">
        <f t="shared" si="6"/>
        <v>37451</v>
      </c>
      <c r="C259" s="231" t="s">
        <v>940</v>
      </c>
      <c r="D259" s="207" t="s">
        <v>941</v>
      </c>
      <c r="E259" s="232"/>
      <c r="F259" s="232">
        <v>60</v>
      </c>
      <c r="G259" s="232">
        <v>3600</v>
      </c>
      <c r="H259" s="209">
        <f t="shared" si="7"/>
        <v>808.9887640449438</v>
      </c>
      <c r="I259" s="208" t="s">
        <v>209</v>
      </c>
      <c r="J259" s="210"/>
    </row>
    <row r="260" spans="1:10" ht="12.75">
      <c r="A260" s="199" t="s">
        <v>942</v>
      </c>
      <c r="B260" s="205" t="str">
        <f t="shared" si="6"/>
        <v>37451</v>
      </c>
      <c r="C260" s="201" t="s">
        <v>943</v>
      </c>
      <c r="D260" s="207" t="s">
        <v>944</v>
      </c>
      <c r="E260" s="232"/>
      <c r="F260" s="232">
        <v>4</v>
      </c>
      <c r="G260" s="232">
        <v>300</v>
      </c>
      <c r="H260" s="209">
        <f t="shared" si="7"/>
        <v>67.41573033707864</v>
      </c>
      <c r="I260" s="208" t="s">
        <v>209</v>
      </c>
      <c r="J260" s="210"/>
    </row>
    <row r="261" spans="1:10" ht="12.75">
      <c r="A261" s="199" t="s">
        <v>945</v>
      </c>
      <c r="B261" s="205" t="str">
        <f t="shared" si="6"/>
        <v>37452</v>
      </c>
      <c r="C261" s="201" t="s">
        <v>946</v>
      </c>
      <c r="D261" s="213" t="s">
        <v>947</v>
      </c>
      <c r="E261" s="232" t="s">
        <v>614</v>
      </c>
      <c r="F261" s="232">
        <v>5</v>
      </c>
      <c r="G261" s="209">
        <v>155</v>
      </c>
      <c r="H261" s="209">
        <f t="shared" si="7"/>
        <v>34.8314606741573</v>
      </c>
      <c r="I261" s="208" t="s">
        <v>209</v>
      </c>
      <c r="J261" s="210"/>
    </row>
    <row r="262" spans="1:10" ht="12.75">
      <c r="A262" s="199" t="s">
        <v>948</v>
      </c>
      <c r="B262" s="205" t="str">
        <f t="shared" si="6"/>
        <v>37452</v>
      </c>
      <c r="C262" s="201" t="s">
        <v>949</v>
      </c>
      <c r="D262" s="213" t="s">
        <v>950</v>
      </c>
      <c r="E262" s="232" t="s">
        <v>50</v>
      </c>
      <c r="F262" s="232">
        <v>10</v>
      </c>
      <c r="G262" s="209">
        <v>170</v>
      </c>
      <c r="H262" s="209">
        <f t="shared" si="7"/>
        <v>38.20224719101123</v>
      </c>
      <c r="I262" s="208" t="s">
        <v>209</v>
      </c>
      <c r="J262" s="210"/>
    </row>
    <row r="263" spans="1:10" ht="12.75">
      <c r="A263" s="199" t="s">
        <v>951</v>
      </c>
      <c r="B263" s="205" t="str">
        <f t="shared" si="6"/>
        <v>37452</v>
      </c>
      <c r="C263" s="201" t="s">
        <v>952</v>
      </c>
      <c r="D263" s="207" t="s">
        <v>953</v>
      </c>
      <c r="E263" s="232"/>
      <c r="F263" s="232">
        <v>50</v>
      </c>
      <c r="G263" s="232">
        <v>2500</v>
      </c>
      <c r="H263" s="209">
        <f t="shared" si="7"/>
        <v>561.7977528089888</v>
      </c>
      <c r="I263" s="208" t="s">
        <v>209</v>
      </c>
      <c r="J263" s="210"/>
    </row>
    <row r="264" spans="1:10" ht="12.75">
      <c r="A264" s="199" t="s">
        <v>954</v>
      </c>
      <c r="B264" s="205" t="str">
        <f t="shared" si="6"/>
        <v>37452</v>
      </c>
      <c r="C264" s="201" t="s">
        <v>955</v>
      </c>
      <c r="D264" s="213" t="s">
        <v>956</v>
      </c>
      <c r="E264" s="232" t="s">
        <v>50</v>
      </c>
      <c r="F264" s="232">
        <v>5</v>
      </c>
      <c r="G264" s="209">
        <v>300</v>
      </c>
      <c r="H264" s="209">
        <f t="shared" si="7"/>
        <v>67.41573033707864</v>
      </c>
      <c r="I264" s="208" t="s">
        <v>209</v>
      </c>
      <c r="J264" s="210"/>
    </row>
    <row r="265" spans="1:10" ht="12.75">
      <c r="A265" s="199" t="s">
        <v>957</v>
      </c>
      <c r="B265" s="205" t="str">
        <f t="shared" si="6"/>
        <v>37452</v>
      </c>
      <c r="C265" s="201" t="s">
        <v>958</v>
      </c>
      <c r="D265" s="230" t="s">
        <v>959</v>
      </c>
      <c r="E265" s="232"/>
      <c r="F265" s="232">
        <v>50</v>
      </c>
      <c r="G265" s="232">
        <v>3500</v>
      </c>
      <c r="H265" s="209">
        <f t="shared" si="7"/>
        <v>786.5168539325842</v>
      </c>
      <c r="I265" s="208" t="s">
        <v>209</v>
      </c>
      <c r="J265" s="210"/>
    </row>
    <row r="266" spans="1:10" ht="12.75">
      <c r="A266" s="199" t="s">
        <v>960</v>
      </c>
      <c r="B266" s="205" t="str">
        <f t="shared" si="6"/>
        <v>37461</v>
      </c>
      <c r="C266" s="201" t="s">
        <v>961</v>
      </c>
      <c r="D266" s="213" t="s">
        <v>962</v>
      </c>
      <c r="E266" s="232" t="s">
        <v>614</v>
      </c>
      <c r="F266" s="232">
        <v>5</v>
      </c>
      <c r="G266" s="209">
        <v>35</v>
      </c>
      <c r="H266" s="209">
        <f t="shared" si="7"/>
        <v>7.865168539325842</v>
      </c>
      <c r="I266" s="208" t="s">
        <v>209</v>
      </c>
      <c r="J266" s="210"/>
    </row>
    <row r="267" spans="1:10" ht="12.75">
      <c r="A267" s="199" t="s">
        <v>963</v>
      </c>
      <c r="B267" s="205" t="str">
        <f aca="true" t="shared" si="8" ref="B267:B330">LEFT(C267,5)</f>
        <v>37461</v>
      </c>
      <c r="C267" s="201" t="s">
        <v>964</v>
      </c>
      <c r="D267" s="213" t="s">
        <v>965</v>
      </c>
      <c r="E267" s="232" t="s">
        <v>50</v>
      </c>
      <c r="F267" s="232">
        <v>10</v>
      </c>
      <c r="G267" s="209">
        <v>279</v>
      </c>
      <c r="H267" s="209">
        <f t="shared" si="7"/>
        <v>62.69662921348314</v>
      </c>
      <c r="I267" s="208" t="s">
        <v>209</v>
      </c>
      <c r="J267" s="210"/>
    </row>
    <row r="268" spans="1:10" ht="22.5">
      <c r="A268" s="217" t="s">
        <v>966</v>
      </c>
      <c r="B268" s="205" t="str">
        <f t="shared" si="8"/>
        <v>38000</v>
      </c>
      <c r="C268" s="218" t="s">
        <v>967</v>
      </c>
      <c r="D268" s="222" t="s">
        <v>968</v>
      </c>
      <c r="E268" s="208"/>
      <c r="F268" s="225">
        <v>4</v>
      </c>
      <c r="G268" s="225">
        <v>2650</v>
      </c>
      <c r="H268" s="209">
        <f aca="true" t="shared" si="9" ref="H268:H331">G268/4.45</f>
        <v>595.5056179775281</v>
      </c>
      <c r="I268" s="208" t="s">
        <v>209</v>
      </c>
      <c r="J268" s="210"/>
    </row>
    <row r="269" spans="1:10" ht="12.75">
      <c r="A269" s="199" t="s">
        <v>969</v>
      </c>
      <c r="B269" s="205" t="str">
        <f t="shared" si="8"/>
        <v>38113</v>
      </c>
      <c r="C269" s="253" t="s">
        <v>970</v>
      </c>
      <c r="D269" s="212" t="s">
        <v>971</v>
      </c>
      <c r="E269" s="283" t="s">
        <v>50</v>
      </c>
      <c r="F269" s="283">
        <v>1</v>
      </c>
      <c r="G269" s="284">
        <v>4500</v>
      </c>
      <c r="H269" s="209">
        <f t="shared" si="9"/>
        <v>1011.2359550561797</v>
      </c>
      <c r="I269" s="208" t="s">
        <v>209</v>
      </c>
      <c r="J269" s="210"/>
    </row>
    <row r="270" spans="1:10" ht="12.75">
      <c r="A270" s="215" t="s">
        <v>972</v>
      </c>
      <c r="B270" s="205" t="str">
        <f t="shared" si="8"/>
        <v>38122</v>
      </c>
      <c r="C270" s="252" t="s">
        <v>973</v>
      </c>
      <c r="D270" s="222" t="s">
        <v>974</v>
      </c>
      <c r="E270" s="225" t="s">
        <v>50</v>
      </c>
      <c r="F270" s="225">
        <v>1</v>
      </c>
      <c r="G270" s="224">
        <v>1000</v>
      </c>
      <c r="H270" s="209">
        <f t="shared" si="9"/>
        <v>224.7191011235955</v>
      </c>
      <c r="I270" s="208" t="s">
        <v>209</v>
      </c>
      <c r="J270" s="210"/>
    </row>
    <row r="271" spans="1:10" ht="12.75">
      <c r="A271" s="199" t="s">
        <v>975</v>
      </c>
      <c r="B271" s="205" t="str">
        <f t="shared" si="8"/>
        <v>38126</v>
      </c>
      <c r="C271" s="277" t="s">
        <v>976</v>
      </c>
      <c r="D271" s="278" t="s">
        <v>977</v>
      </c>
      <c r="E271" s="262" t="s">
        <v>50</v>
      </c>
      <c r="F271" s="262">
        <v>1</v>
      </c>
      <c r="G271" s="279">
        <v>2000</v>
      </c>
      <c r="H271" s="209">
        <f t="shared" si="9"/>
        <v>449.438202247191</v>
      </c>
      <c r="I271" s="208" t="s">
        <v>209</v>
      </c>
      <c r="J271" s="210"/>
    </row>
    <row r="272" spans="1:10" ht="12.75">
      <c r="A272" s="199" t="s">
        <v>978</v>
      </c>
      <c r="B272" s="205" t="str">
        <f t="shared" si="8"/>
        <v>38126</v>
      </c>
      <c r="C272" s="266" t="s">
        <v>979</v>
      </c>
      <c r="D272" s="222" t="s">
        <v>980</v>
      </c>
      <c r="E272" s="225" t="s">
        <v>50</v>
      </c>
      <c r="F272" s="225">
        <v>1</v>
      </c>
      <c r="G272" s="224">
        <v>1500</v>
      </c>
      <c r="H272" s="209">
        <f t="shared" si="9"/>
        <v>337.07865168539325</v>
      </c>
      <c r="I272" s="208" t="s">
        <v>209</v>
      </c>
      <c r="J272" s="210"/>
    </row>
    <row r="273" spans="1:10" ht="12.75">
      <c r="A273" s="199" t="s">
        <v>981</v>
      </c>
      <c r="B273" s="205" t="str">
        <f t="shared" si="8"/>
        <v>38127</v>
      </c>
      <c r="C273" s="277" t="s">
        <v>982</v>
      </c>
      <c r="D273" s="278" t="s">
        <v>983</v>
      </c>
      <c r="E273" s="261" t="s">
        <v>50</v>
      </c>
      <c r="F273" s="262">
        <v>1</v>
      </c>
      <c r="G273" s="279">
        <v>3500</v>
      </c>
      <c r="H273" s="209">
        <f t="shared" si="9"/>
        <v>786.5168539325842</v>
      </c>
      <c r="I273" s="208" t="s">
        <v>209</v>
      </c>
      <c r="J273" s="210"/>
    </row>
    <row r="274" spans="1:10" ht="22.5">
      <c r="A274" s="199" t="s">
        <v>984</v>
      </c>
      <c r="B274" s="205" t="str">
        <f t="shared" si="8"/>
        <v>38291</v>
      </c>
      <c r="C274" s="285" t="s">
        <v>985</v>
      </c>
      <c r="D274" s="207" t="s">
        <v>986</v>
      </c>
      <c r="E274" s="208" t="s">
        <v>50</v>
      </c>
      <c r="F274" s="208">
        <v>1</v>
      </c>
      <c r="G274" s="209">
        <v>440</v>
      </c>
      <c r="H274" s="209">
        <f t="shared" si="9"/>
        <v>98.87640449438202</v>
      </c>
      <c r="I274" s="208" t="s">
        <v>209</v>
      </c>
      <c r="J274" s="210"/>
    </row>
    <row r="275" spans="1:10" ht="12.75">
      <c r="A275" s="212" t="s">
        <v>987</v>
      </c>
      <c r="B275" s="205" t="str">
        <f t="shared" si="8"/>
        <v>38292</v>
      </c>
      <c r="C275" s="241" t="s">
        <v>988</v>
      </c>
      <c r="D275" s="260" t="s">
        <v>989</v>
      </c>
      <c r="E275" s="261" t="s">
        <v>50</v>
      </c>
      <c r="F275" s="262">
        <v>1</v>
      </c>
      <c r="G275" s="279">
        <v>3000</v>
      </c>
      <c r="H275" s="209">
        <f t="shared" si="9"/>
        <v>674.1573033707865</v>
      </c>
      <c r="I275" s="208" t="s">
        <v>209</v>
      </c>
      <c r="J275" s="210"/>
    </row>
    <row r="276" spans="1:10" ht="12.75">
      <c r="A276" s="199" t="s">
        <v>990</v>
      </c>
      <c r="B276" s="205" t="str">
        <f t="shared" si="8"/>
        <v>38300</v>
      </c>
      <c r="C276" s="206" t="s">
        <v>991</v>
      </c>
      <c r="D276" s="207"/>
      <c r="E276" s="208"/>
      <c r="F276" s="232">
        <v>7</v>
      </c>
      <c r="G276" s="232">
        <v>17125</v>
      </c>
      <c r="H276" s="209">
        <f t="shared" si="9"/>
        <v>3848.314606741573</v>
      </c>
      <c r="I276" s="208" t="s">
        <v>209</v>
      </c>
      <c r="J276" s="210"/>
    </row>
    <row r="277" spans="1:10" ht="12.75">
      <c r="A277" s="199" t="s">
        <v>992</v>
      </c>
      <c r="B277" s="205" t="str">
        <f t="shared" si="8"/>
        <v>38310</v>
      </c>
      <c r="C277" s="277" t="s">
        <v>993</v>
      </c>
      <c r="D277" s="286" t="s">
        <v>994</v>
      </c>
      <c r="E277" s="245"/>
      <c r="F277" s="245">
        <v>7</v>
      </c>
      <c r="G277" s="245">
        <v>15800</v>
      </c>
      <c r="H277" s="209">
        <f t="shared" si="9"/>
        <v>3550.561797752809</v>
      </c>
      <c r="I277" s="208" t="s">
        <v>209</v>
      </c>
      <c r="J277" s="210"/>
    </row>
    <row r="278" spans="1:10" ht="22.5">
      <c r="A278" s="215" t="s">
        <v>995</v>
      </c>
      <c r="B278" s="205" t="str">
        <f t="shared" si="8"/>
        <v>38341</v>
      </c>
      <c r="C278" s="201" t="s">
        <v>996</v>
      </c>
      <c r="D278" s="215" t="s">
        <v>995</v>
      </c>
      <c r="E278" s="208"/>
      <c r="F278" s="208">
        <v>26</v>
      </c>
      <c r="G278" s="208">
        <v>110231</v>
      </c>
      <c r="H278" s="209">
        <f t="shared" si="9"/>
        <v>24771.011235955055</v>
      </c>
      <c r="I278" s="208" t="s">
        <v>209</v>
      </c>
      <c r="J278" s="210"/>
    </row>
    <row r="279" spans="1:10" ht="12.75">
      <c r="A279" s="199" t="s">
        <v>997</v>
      </c>
      <c r="B279" s="205" t="str">
        <f t="shared" si="8"/>
        <v>38341</v>
      </c>
      <c r="C279" s="253" t="s">
        <v>998</v>
      </c>
      <c r="D279" s="212" t="s">
        <v>999</v>
      </c>
      <c r="E279" s="245" t="s">
        <v>50</v>
      </c>
      <c r="F279" s="245">
        <v>1</v>
      </c>
      <c r="G279" s="254">
        <v>83250</v>
      </c>
      <c r="H279" s="209">
        <f t="shared" si="9"/>
        <v>18707.865168539323</v>
      </c>
      <c r="I279" s="208" t="s">
        <v>209</v>
      </c>
      <c r="J279" s="210"/>
    </row>
    <row r="280" spans="1:10" ht="12.75">
      <c r="A280" s="199" t="s">
        <v>1000</v>
      </c>
      <c r="B280" s="205" t="str">
        <f t="shared" si="8"/>
        <v>38342</v>
      </c>
      <c r="C280" s="201" t="s">
        <v>1001</v>
      </c>
      <c r="D280" s="275" t="s">
        <v>1002</v>
      </c>
      <c r="E280" s="208"/>
      <c r="F280" s="208">
        <v>4</v>
      </c>
      <c r="G280" s="208">
        <v>6800</v>
      </c>
      <c r="H280" s="209">
        <f t="shared" si="9"/>
        <v>1528.0898876404494</v>
      </c>
      <c r="I280" s="208" t="s">
        <v>209</v>
      </c>
      <c r="J280" s="210"/>
    </row>
    <row r="281" spans="1:10" ht="12.75">
      <c r="A281" s="199" t="s">
        <v>1003</v>
      </c>
      <c r="B281" s="205" t="str">
        <f t="shared" si="8"/>
        <v>38412</v>
      </c>
      <c r="C281" s="258" t="s">
        <v>1004</v>
      </c>
      <c r="D281" s="222" t="s">
        <v>1005</v>
      </c>
      <c r="E281" s="245"/>
      <c r="F281" s="245">
        <v>12</v>
      </c>
      <c r="G281" s="245">
        <v>3650</v>
      </c>
      <c r="H281" s="209">
        <f t="shared" si="9"/>
        <v>820.2247191011236</v>
      </c>
      <c r="I281" s="208" t="s">
        <v>209</v>
      </c>
      <c r="J281" s="210"/>
    </row>
    <row r="282" spans="1:10" ht="12.75">
      <c r="A282" s="199" t="s">
        <v>1006</v>
      </c>
      <c r="B282" s="205" t="str">
        <f t="shared" si="8"/>
        <v>38414</v>
      </c>
      <c r="C282" s="266" t="s">
        <v>1007</v>
      </c>
      <c r="D282" s="257" t="s">
        <v>1008</v>
      </c>
      <c r="E282" s="225"/>
      <c r="F282" s="225">
        <v>2</v>
      </c>
      <c r="G282" s="225">
        <v>2200</v>
      </c>
      <c r="H282" s="209">
        <f t="shared" si="9"/>
        <v>494.3820224719101</v>
      </c>
      <c r="I282" s="208" t="s">
        <v>209</v>
      </c>
      <c r="J282" s="210"/>
    </row>
    <row r="283" spans="1:10" ht="12.75">
      <c r="A283" s="199" t="s">
        <v>1009</v>
      </c>
      <c r="B283" s="205" t="str">
        <f t="shared" si="8"/>
        <v>38415</v>
      </c>
      <c r="C283" s="266" t="s">
        <v>1010</v>
      </c>
      <c r="D283" s="257" t="s">
        <v>1011</v>
      </c>
      <c r="E283" s="225"/>
      <c r="F283" s="225">
        <v>2</v>
      </c>
      <c r="G283" s="225">
        <v>2300</v>
      </c>
      <c r="H283" s="209">
        <f t="shared" si="9"/>
        <v>516.8539325842696</v>
      </c>
      <c r="I283" s="208" t="s">
        <v>209</v>
      </c>
      <c r="J283" s="210"/>
    </row>
    <row r="284" spans="1:10" ht="12.75">
      <c r="A284" s="199" t="s">
        <v>1012</v>
      </c>
      <c r="B284" s="205" t="str">
        <f t="shared" si="8"/>
        <v>38416</v>
      </c>
      <c r="C284" s="266" t="s">
        <v>1013</v>
      </c>
      <c r="D284" s="257" t="s">
        <v>1014</v>
      </c>
      <c r="E284" s="239"/>
      <c r="F284" s="239">
        <v>2</v>
      </c>
      <c r="G284" s="239">
        <v>2470</v>
      </c>
      <c r="H284" s="209">
        <f t="shared" si="9"/>
        <v>555.0561797752808</v>
      </c>
      <c r="I284" s="208" t="s">
        <v>209</v>
      </c>
      <c r="J284" s="210"/>
    </row>
    <row r="285" spans="1:10" ht="22.5">
      <c r="A285" s="199" t="s">
        <v>1015</v>
      </c>
      <c r="B285" s="205" t="str">
        <f t="shared" si="8"/>
        <v>38425</v>
      </c>
      <c r="C285" s="201" t="s">
        <v>1016</v>
      </c>
      <c r="D285" s="257" t="s">
        <v>1017</v>
      </c>
      <c r="E285" s="225" t="s">
        <v>50</v>
      </c>
      <c r="F285" s="225">
        <v>2</v>
      </c>
      <c r="G285" s="249">
        <v>400</v>
      </c>
      <c r="H285" s="209">
        <f t="shared" si="9"/>
        <v>89.8876404494382</v>
      </c>
      <c r="I285" s="208" t="s">
        <v>209</v>
      </c>
      <c r="J285" s="210"/>
    </row>
    <row r="286" spans="1:10" ht="12.75">
      <c r="A286" s="199" t="s">
        <v>1018</v>
      </c>
      <c r="B286" s="205" t="str">
        <f t="shared" si="8"/>
        <v>38425</v>
      </c>
      <c r="C286" s="201" t="s">
        <v>1019</v>
      </c>
      <c r="D286" s="287" t="s">
        <v>1020</v>
      </c>
      <c r="E286" s="208"/>
      <c r="F286" s="232">
        <v>2</v>
      </c>
      <c r="G286" s="232">
        <v>5200</v>
      </c>
      <c r="H286" s="209">
        <f t="shared" si="9"/>
        <v>1168.5393258426966</v>
      </c>
      <c r="I286" s="208" t="s">
        <v>209</v>
      </c>
      <c r="J286" s="210"/>
    </row>
    <row r="287" spans="1:10" ht="12.75">
      <c r="A287" s="199" t="s">
        <v>1021</v>
      </c>
      <c r="B287" s="205" t="str">
        <f t="shared" si="8"/>
        <v>38430</v>
      </c>
      <c r="C287" s="277" t="s">
        <v>1022</v>
      </c>
      <c r="D287" s="199" t="s">
        <v>1021</v>
      </c>
      <c r="E287" s="261"/>
      <c r="F287" s="262">
        <v>5</v>
      </c>
      <c r="G287" s="262">
        <v>24000</v>
      </c>
      <c r="H287" s="209">
        <f t="shared" si="9"/>
        <v>5393.258426966292</v>
      </c>
      <c r="I287" s="208" t="s">
        <v>209</v>
      </c>
      <c r="J287" s="210"/>
    </row>
    <row r="288" spans="1:10" ht="22.5">
      <c r="A288" s="199" t="s">
        <v>1023</v>
      </c>
      <c r="B288" s="205" t="str">
        <f t="shared" si="8"/>
        <v>38431</v>
      </c>
      <c r="C288" s="201" t="s">
        <v>1024</v>
      </c>
      <c r="D288" s="213" t="s">
        <v>1025</v>
      </c>
      <c r="E288" s="208" t="s">
        <v>50</v>
      </c>
      <c r="F288" s="208">
        <v>1</v>
      </c>
      <c r="G288" s="209">
        <v>27000</v>
      </c>
      <c r="H288" s="209">
        <f t="shared" si="9"/>
        <v>6067.4157303370785</v>
      </c>
      <c r="I288" s="208" t="s">
        <v>209</v>
      </c>
      <c r="J288" s="210"/>
    </row>
    <row r="289" spans="1:10" ht="12.75">
      <c r="A289" s="199" t="s">
        <v>1026</v>
      </c>
      <c r="B289" s="205" t="str">
        <f t="shared" si="8"/>
        <v>38432</v>
      </c>
      <c r="C289" s="250" t="s">
        <v>1027</v>
      </c>
      <c r="D289" s="199" t="s">
        <v>1026</v>
      </c>
      <c r="E289" s="225"/>
      <c r="F289" s="225">
        <v>5</v>
      </c>
      <c r="G289" s="225">
        <v>100519</v>
      </c>
      <c r="H289" s="209">
        <f t="shared" si="9"/>
        <v>22588.539325842696</v>
      </c>
      <c r="I289" s="208" t="s">
        <v>209</v>
      </c>
      <c r="J289" s="210"/>
    </row>
    <row r="290" spans="1:10" ht="12.75">
      <c r="A290" s="199" t="s">
        <v>1028</v>
      </c>
      <c r="B290" s="205" t="str">
        <f t="shared" si="8"/>
        <v>38434</v>
      </c>
      <c r="C290" s="201" t="s">
        <v>1029</v>
      </c>
      <c r="D290" s="213"/>
      <c r="E290" s="228"/>
      <c r="F290" s="208">
        <v>2</v>
      </c>
      <c r="G290" s="208">
        <v>29700</v>
      </c>
      <c r="H290" s="209">
        <f t="shared" si="9"/>
        <v>6674.157303370786</v>
      </c>
      <c r="I290" s="208" t="s">
        <v>209</v>
      </c>
      <c r="J290" s="210"/>
    </row>
    <row r="291" spans="1:10" ht="12.75">
      <c r="A291" s="216" t="s">
        <v>1030</v>
      </c>
      <c r="B291" s="205" t="str">
        <f t="shared" si="8"/>
        <v>38434</v>
      </c>
      <c r="C291" s="252" t="s">
        <v>1031</v>
      </c>
      <c r="D291" s="207" t="s">
        <v>1032</v>
      </c>
      <c r="E291" s="208" t="s">
        <v>819</v>
      </c>
      <c r="F291" s="232">
        <v>1</v>
      </c>
      <c r="G291" s="233">
        <v>2000</v>
      </c>
      <c r="H291" s="209">
        <f t="shared" si="9"/>
        <v>449.438202247191</v>
      </c>
      <c r="I291" s="208" t="s">
        <v>209</v>
      </c>
      <c r="J291" s="210"/>
    </row>
    <row r="292" spans="1:10" ht="12.75">
      <c r="A292" s="216" t="s">
        <v>1033</v>
      </c>
      <c r="B292" s="205" t="str">
        <f t="shared" si="8"/>
        <v>38434</v>
      </c>
      <c r="C292" s="252" t="s">
        <v>1034</v>
      </c>
      <c r="D292" s="207" t="s">
        <v>1035</v>
      </c>
      <c r="E292" s="208" t="s">
        <v>819</v>
      </c>
      <c r="F292" s="232">
        <v>1</v>
      </c>
      <c r="G292" s="233">
        <v>10000</v>
      </c>
      <c r="H292" s="209">
        <f t="shared" si="9"/>
        <v>2247.191011235955</v>
      </c>
      <c r="I292" s="208" t="s">
        <v>209</v>
      </c>
      <c r="J292" s="210"/>
    </row>
    <row r="293" spans="1:10" ht="12.75">
      <c r="A293" s="199" t="s">
        <v>1036</v>
      </c>
      <c r="B293" s="205" t="str">
        <f t="shared" si="8"/>
        <v>38434</v>
      </c>
      <c r="C293" s="201" t="s">
        <v>1037</v>
      </c>
      <c r="D293" s="207" t="s">
        <v>1038</v>
      </c>
      <c r="E293" s="232" t="s">
        <v>174</v>
      </c>
      <c r="F293" s="232">
        <v>1</v>
      </c>
      <c r="G293" s="233">
        <v>3500</v>
      </c>
      <c r="H293" s="209">
        <f t="shared" si="9"/>
        <v>786.5168539325842</v>
      </c>
      <c r="I293" s="208" t="s">
        <v>209</v>
      </c>
      <c r="J293" s="210"/>
    </row>
    <row r="294" spans="1:10" ht="22.5">
      <c r="A294" s="199" t="s">
        <v>1039</v>
      </c>
      <c r="B294" s="205" t="str">
        <f t="shared" si="8"/>
        <v>38434</v>
      </c>
      <c r="C294" s="201" t="s">
        <v>1040</v>
      </c>
      <c r="D294" s="207" t="s">
        <v>1041</v>
      </c>
      <c r="E294" s="232" t="s">
        <v>1042</v>
      </c>
      <c r="F294" s="232">
        <v>10</v>
      </c>
      <c r="G294" s="233">
        <v>600</v>
      </c>
      <c r="H294" s="209">
        <f t="shared" si="9"/>
        <v>134.83146067415728</v>
      </c>
      <c r="I294" s="208" t="s">
        <v>209</v>
      </c>
      <c r="J294" s="210"/>
    </row>
    <row r="295" spans="1:10" ht="12.75">
      <c r="A295" s="199" t="s">
        <v>1043</v>
      </c>
      <c r="B295" s="205" t="str">
        <f t="shared" si="8"/>
        <v>38436</v>
      </c>
      <c r="C295" s="201" t="s">
        <v>1044</v>
      </c>
      <c r="D295" s="207" t="s">
        <v>1045</v>
      </c>
      <c r="E295" s="232" t="s">
        <v>174</v>
      </c>
      <c r="F295" s="232">
        <v>1</v>
      </c>
      <c r="G295" s="233">
        <v>12200</v>
      </c>
      <c r="H295" s="209">
        <f t="shared" si="9"/>
        <v>2741.573033707865</v>
      </c>
      <c r="I295" s="208" t="s">
        <v>209</v>
      </c>
      <c r="J295" s="210"/>
    </row>
    <row r="296" spans="1:10" ht="12.75">
      <c r="A296" s="199" t="s">
        <v>1046</v>
      </c>
      <c r="B296" s="205" t="str">
        <f t="shared" si="8"/>
        <v>38436</v>
      </c>
      <c r="C296" s="258" t="s">
        <v>1047</v>
      </c>
      <c r="D296" s="199" t="s">
        <v>1046</v>
      </c>
      <c r="E296" s="251"/>
      <c r="F296" s="208">
        <v>3</v>
      </c>
      <c r="G296" s="208">
        <v>3600</v>
      </c>
      <c r="H296" s="209">
        <f t="shared" si="9"/>
        <v>808.9887640449438</v>
      </c>
      <c r="I296" s="208" t="s">
        <v>209</v>
      </c>
      <c r="J296" s="210"/>
    </row>
    <row r="297" spans="1:10" ht="12.75">
      <c r="A297" s="215" t="s">
        <v>1048</v>
      </c>
      <c r="B297" s="205" t="str">
        <f t="shared" si="8"/>
        <v>38436</v>
      </c>
      <c r="C297" s="247" t="s">
        <v>1049</v>
      </c>
      <c r="D297" s="207" t="s">
        <v>1050</v>
      </c>
      <c r="E297" s="232"/>
      <c r="F297" s="232">
        <v>7</v>
      </c>
      <c r="G297" s="232">
        <v>12400</v>
      </c>
      <c r="H297" s="209">
        <f t="shared" si="9"/>
        <v>2786.516853932584</v>
      </c>
      <c r="I297" s="208" t="s">
        <v>209</v>
      </c>
      <c r="J297" s="210"/>
    </row>
    <row r="298" spans="1:10" ht="12.75">
      <c r="A298" s="215" t="s">
        <v>1051</v>
      </c>
      <c r="B298" s="205" t="str">
        <f t="shared" si="8"/>
        <v>38511</v>
      </c>
      <c r="C298" s="252" t="s">
        <v>1052</v>
      </c>
      <c r="D298" s="215" t="s">
        <v>1051</v>
      </c>
      <c r="E298" s="254"/>
      <c r="F298" s="254">
        <v>10</v>
      </c>
      <c r="G298" s="254">
        <v>34470</v>
      </c>
      <c r="H298" s="209">
        <f t="shared" si="9"/>
        <v>7746.0674157303365</v>
      </c>
      <c r="I298" s="208" t="s">
        <v>209</v>
      </c>
      <c r="J298" s="210"/>
    </row>
    <row r="299" spans="1:10" ht="12.75">
      <c r="A299" s="199" t="s">
        <v>1053</v>
      </c>
      <c r="B299" s="205" t="str">
        <f t="shared" si="8"/>
        <v>38520</v>
      </c>
      <c r="C299" s="242" t="s">
        <v>1054</v>
      </c>
      <c r="D299" s="199" t="s">
        <v>1053</v>
      </c>
      <c r="E299" s="245"/>
      <c r="F299" s="245">
        <v>2</v>
      </c>
      <c r="G299" s="245">
        <v>1450</v>
      </c>
      <c r="H299" s="209">
        <f t="shared" si="9"/>
        <v>325.8426966292135</v>
      </c>
      <c r="I299" s="208" t="s">
        <v>209</v>
      </c>
      <c r="J299" s="210"/>
    </row>
    <row r="300" spans="1:10" ht="12.75">
      <c r="A300" s="199" t="s">
        <v>1055</v>
      </c>
      <c r="B300" s="205" t="str">
        <f t="shared" si="8"/>
        <v>38600</v>
      </c>
      <c r="C300" s="201" t="s">
        <v>1056</v>
      </c>
      <c r="D300" s="257" t="s">
        <v>1057</v>
      </c>
      <c r="E300" s="225"/>
      <c r="F300" s="225">
        <v>13</v>
      </c>
      <c r="G300" s="225">
        <v>87997</v>
      </c>
      <c r="H300" s="209">
        <f t="shared" si="9"/>
        <v>19774.606741573032</v>
      </c>
      <c r="I300" s="208" t="s">
        <v>209</v>
      </c>
      <c r="J300" s="210"/>
    </row>
    <row r="301" spans="1:10" ht="12.75">
      <c r="A301" s="199" t="s">
        <v>1058</v>
      </c>
      <c r="B301" s="205" t="str">
        <f t="shared" si="8"/>
        <v>38622</v>
      </c>
      <c r="C301" s="250" t="s">
        <v>1059</v>
      </c>
      <c r="D301" s="207" t="s">
        <v>1060</v>
      </c>
      <c r="E301" s="232" t="s">
        <v>50</v>
      </c>
      <c r="F301" s="232">
        <v>25</v>
      </c>
      <c r="G301" s="209">
        <v>200</v>
      </c>
      <c r="H301" s="209">
        <f t="shared" si="9"/>
        <v>44.9438202247191</v>
      </c>
      <c r="I301" s="208" t="s">
        <v>209</v>
      </c>
      <c r="J301" s="210"/>
    </row>
    <row r="302" spans="1:10" ht="12.75">
      <c r="A302" s="215" t="s">
        <v>1061</v>
      </c>
      <c r="B302" s="205" t="str">
        <f t="shared" si="8"/>
        <v>38651</v>
      </c>
      <c r="C302" s="247" t="s">
        <v>1062</v>
      </c>
      <c r="D302" s="273" t="s">
        <v>1063</v>
      </c>
      <c r="E302" s="225"/>
      <c r="F302" s="225">
        <v>3</v>
      </c>
      <c r="G302" s="225">
        <v>9250</v>
      </c>
      <c r="H302" s="209">
        <f t="shared" si="9"/>
        <v>2078.6516853932585</v>
      </c>
      <c r="I302" s="208" t="s">
        <v>209</v>
      </c>
      <c r="J302" s="210"/>
    </row>
    <row r="303" spans="1:10" ht="12.75">
      <c r="A303" s="199" t="s">
        <v>1064</v>
      </c>
      <c r="B303" s="205" t="str">
        <f t="shared" si="8"/>
        <v>38652</v>
      </c>
      <c r="C303" s="266" t="s">
        <v>1065</v>
      </c>
      <c r="D303" s="207" t="s">
        <v>1066</v>
      </c>
      <c r="E303" s="223"/>
      <c r="F303" s="225">
        <v>20</v>
      </c>
      <c r="G303" s="225">
        <v>41420</v>
      </c>
      <c r="H303" s="209">
        <f t="shared" si="9"/>
        <v>9307.865168539325</v>
      </c>
      <c r="I303" s="208" t="s">
        <v>209</v>
      </c>
      <c r="J303" s="210"/>
    </row>
    <row r="304" spans="1:10" ht="22.5">
      <c r="A304" s="217" t="s">
        <v>1067</v>
      </c>
      <c r="B304" s="205" t="str">
        <f t="shared" si="8"/>
        <v>38653</v>
      </c>
      <c r="C304" s="218" t="s">
        <v>1068</v>
      </c>
      <c r="D304" s="222" t="s">
        <v>1069</v>
      </c>
      <c r="E304" s="225" t="s">
        <v>50</v>
      </c>
      <c r="F304" s="225">
        <v>1</v>
      </c>
      <c r="G304" s="224">
        <v>1400</v>
      </c>
      <c r="H304" s="209">
        <f t="shared" si="9"/>
        <v>314.6067415730337</v>
      </c>
      <c r="I304" s="208" t="s">
        <v>209</v>
      </c>
      <c r="J304" s="210"/>
    </row>
    <row r="305" spans="1:10" ht="12.75">
      <c r="A305" s="199" t="s">
        <v>1070</v>
      </c>
      <c r="B305" s="205" t="str">
        <f t="shared" si="8"/>
        <v>38900</v>
      </c>
      <c r="C305" s="206" t="s">
        <v>1071</v>
      </c>
      <c r="D305" s="199" t="s">
        <v>1070</v>
      </c>
      <c r="E305" s="232"/>
      <c r="F305" s="232">
        <v>5</v>
      </c>
      <c r="G305" s="232">
        <v>10650</v>
      </c>
      <c r="H305" s="209">
        <f t="shared" si="9"/>
        <v>2393.258426966292</v>
      </c>
      <c r="I305" s="208" t="s">
        <v>209</v>
      </c>
      <c r="J305" s="210"/>
    </row>
    <row r="306" spans="1:10" ht="22.5">
      <c r="A306" s="199" t="s">
        <v>1072</v>
      </c>
      <c r="B306" s="205" t="str">
        <f t="shared" si="8"/>
        <v>38900</v>
      </c>
      <c r="C306" s="206" t="s">
        <v>1073</v>
      </c>
      <c r="D306" s="213" t="s">
        <v>1074</v>
      </c>
      <c r="E306" s="208" t="s">
        <v>50</v>
      </c>
      <c r="F306" s="208">
        <v>1</v>
      </c>
      <c r="G306" s="209">
        <v>2600</v>
      </c>
      <c r="H306" s="209">
        <f t="shared" si="9"/>
        <v>584.2696629213483</v>
      </c>
      <c r="I306" s="208" t="s">
        <v>209</v>
      </c>
      <c r="J306" s="210"/>
    </row>
    <row r="307" spans="1:10" ht="12.75">
      <c r="A307" s="199" t="s">
        <v>1075</v>
      </c>
      <c r="B307" s="205" t="str">
        <f t="shared" si="8"/>
        <v>39112</v>
      </c>
      <c r="C307" s="250" t="s">
        <v>1076</v>
      </c>
      <c r="D307" s="207" t="s">
        <v>1077</v>
      </c>
      <c r="E307" s="208" t="s">
        <v>50</v>
      </c>
      <c r="F307" s="208">
        <v>190</v>
      </c>
      <c r="G307" s="209">
        <v>12350</v>
      </c>
      <c r="H307" s="209">
        <f t="shared" si="9"/>
        <v>2775.2808988764045</v>
      </c>
      <c r="I307" s="208" t="s">
        <v>209</v>
      </c>
      <c r="J307" s="210"/>
    </row>
    <row r="308" spans="1:10" ht="12.75">
      <c r="A308" s="199" t="s">
        <v>1078</v>
      </c>
      <c r="B308" s="205" t="str">
        <f t="shared" si="8"/>
        <v>39122</v>
      </c>
      <c r="C308" s="206" t="s">
        <v>1079</v>
      </c>
      <c r="D308" s="207" t="s">
        <v>1080</v>
      </c>
      <c r="E308" s="208"/>
      <c r="F308" s="208">
        <v>2</v>
      </c>
      <c r="G308" s="208">
        <v>3500</v>
      </c>
      <c r="H308" s="209">
        <f t="shared" si="9"/>
        <v>786.5168539325842</v>
      </c>
      <c r="I308" s="208" t="s">
        <v>209</v>
      </c>
      <c r="J308" s="210"/>
    </row>
    <row r="309" spans="1:10" ht="12.75">
      <c r="A309" s="199" t="s">
        <v>1081</v>
      </c>
      <c r="B309" s="205" t="str">
        <f t="shared" si="8"/>
        <v>39141</v>
      </c>
      <c r="C309" s="250" t="s">
        <v>1082</v>
      </c>
      <c r="D309" s="207" t="s">
        <v>1083</v>
      </c>
      <c r="E309" s="232" t="s">
        <v>50</v>
      </c>
      <c r="F309" s="232">
        <v>10</v>
      </c>
      <c r="G309" s="209">
        <v>300</v>
      </c>
      <c r="H309" s="209">
        <f t="shared" si="9"/>
        <v>67.41573033707864</v>
      </c>
      <c r="I309" s="208" t="s">
        <v>209</v>
      </c>
      <c r="J309" s="210"/>
    </row>
    <row r="310" spans="1:10" ht="12.75">
      <c r="A310" s="199" t="s">
        <v>1084</v>
      </c>
      <c r="B310" s="205" t="str">
        <f t="shared" si="8"/>
        <v>39143</v>
      </c>
      <c r="C310" s="250" t="s">
        <v>1085</v>
      </c>
      <c r="D310" s="207" t="s">
        <v>1086</v>
      </c>
      <c r="E310" s="208" t="s">
        <v>50</v>
      </c>
      <c r="F310" s="208">
        <v>450</v>
      </c>
      <c r="G310" s="209">
        <v>101000</v>
      </c>
      <c r="H310" s="209">
        <f t="shared" si="9"/>
        <v>22696.629213483146</v>
      </c>
      <c r="I310" s="208" t="s">
        <v>209</v>
      </c>
      <c r="J310" s="210"/>
    </row>
    <row r="311" spans="1:10" ht="12.75">
      <c r="A311" s="199" t="s">
        <v>1087</v>
      </c>
      <c r="B311" s="205" t="str">
        <f t="shared" si="8"/>
        <v>39151</v>
      </c>
      <c r="C311" s="250" t="s">
        <v>1088</v>
      </c>
      <c r="D311" s="207" t="s">
        <v>1089</v>
      </c>
      <c r="E311" s="232" t="s">
        <v>50</v>
      </c>
      <c r="F311" s="232">
        <v>4</v>
      </c>
      <c r="G311" s="209">
        <v>480</v>
      </c>
      <c r="H311" s="209">
        <f t="shared" si="9"/>
        <v>107.86516853932584</v>
      </c>
      <c r="I311" s="208" t="s">
        <v>209</v>
      </c>
      <c r="J311" s="210"/>
    </row>
    <row r="312" spans="1:10" ht="12.75">
      <c r="A312" s="215" t="s">
        <v>1090</v>
      </c>
      <c r="B312" s="205" t="str">
        <f t="shared" si="8"/>
        <v>39160</v>
      </c>
      <c r="C312" s="252" t="s">
        <v>1091</v>
      </c>
      <c r="D312" s="215" t="s">
        <v>1090</v>
      </c>
      <c r="E312" s="232"/>
      <c r="F312" s="232">
        <v>16</v>
      </c>
      <c r="G312" s="232">
        <v>5000</v>
      </c>
      <c r="H312" s="209">
        <f t="shared" si="9"/>
        <v>1123.5955056179776</v>
      </c>
      <c r="I312" s="208" t="s">
        <v>209</v>
      </c>
      <c r="J312" s="210"/>
    </row>
    <row r="313" spans="1:10" ht="12.75">
      <c r="A313" s="199" t="s">
        <v>1092</v>
      </c>
      <c r="B313" s="205" t="str">
        <f t="shared" si="8"/>
        <v>39162</v>
      </c>
      <c r="C313" s="288" t="s">
        <v>1093</v>
      </c>
      <c r="D313" s="199" t="s">
        <v>1092</v>
      </c>
      <c r="E313" s="225"/>
      <c r="F313" s="225">
        <v>56</v>
      </c>
      <c r="G313" s="225">
        <v>2610</v>
      </c>
      <c r="H313" s="209">
        <f t="shared" si="9"/>
        <v>586.5168539325842</v>
      </c>
      <c r="I313" s="208" t="s">
        <v>209</v>
      </c>
      <c r="J313" s="210"/>
    </row>
    <row r="314" spans="1:10" ht="12.75">
      <c r="A314" s="199" t="s">
        <v>1094</v>
      </c>
      <c r="B314" s="205" t="str">
        <f t="shared" si="8"/>
        <v>39221</v>
      </c>
      <c r="C314" s="227" t="s">
        <v>1095</v>
      </c>
      <c r="D314" s="207" t="s">
        <v>1096</v>
      </c>
      <c r="E314" s="232" t="s">
        <v>50</v>
      </c>
      <c r="F314" s="232">
        <v>25</v>
      </c>
      <c r="G314" s="209">
        <v>125</v>
      </c>
      <c r="H314" s="209">
        <f t="shared" si="9"/>
        <v>28.089887640449437</v>
      </c>
      <c r="I314" s="208" t="s">
        <v>209</v>
      </c>
      <c r="J314" s="210"/>
    </row>
    <row r="315" spans="1:10" ht="12.75">
      <c r="A315" s="199" t="s">
        <v>1097</v>
      </c>
      <c r="B315" s="205" t="str">
        <f t="shared" si="8"/>
        <v>39221</v>
      </c>
      <c r="C315" s="201" t="s">
        <v>1098</v>
      </c>
      <c r="D315" s="199" t="s">
        <v>1097</v>
      </c>
      <c r="E315" s="232"/>
      <c r="F315" s="233">
        <v>2</v>
      </c>
      <c r="G315" s="233">
        <v>100</v>
      </c>
      <c r="H315" s="209">
        <f t="shared" si="9"/>
        <v>22.47191011235955</v>
      </c>
      <c r="I315" s="208" t="s">
        <v>209</v>
      </c>
      <c r="J315" s="210"/>
    </row>
    <row r="316" spans="1:10" ht="12.75">
      <c r="A316" s="199" t="s">
        <v>1099</v>
      </c>
      <c r="B316" s="205" t="str">
        <f t="shared" si="8"/>
        <v>39221</v>
      </c>
      <c r="C316" s="201" t="s">
        <v>1100</v>
      </c>
      <c r="D316" s="207" t="s">
        <v>1099</v>
      </c>
      <c r="E316" s="232" t="s">
        <v>614</v>
      </c>
      <c r="F316" s="233">
        <v>1</v>
      </c>
      <c r="G316" s="233">
        <v>50</v>
      </c>
      <c r="H316" s="209">
        <f t="shared" si="9"/>
        <v>11.235955056179774</v>
      </c>
      <c r="I316" s="208" t="s">
        <v>209</v>
      </c>
      <c r="J316" s="210"/>
    </row>
    <row r="317" spans="1:10" ht="12.75">
      <c r="A317" s="199" t="s">
        <v>1101</v>
      </c>
      <c r="B317" s="205" t="str">
        <f t="shared" si="8"/>
        <v>39221</v>
      </c>
      <c r="C317" s="266" t="s">
        <v>1102</v>
      </c>
      <c r="D317" s="257" t="s">
        <v>1103</v>
      </c>
      <c r="E317" s="225" t="s">
        <v>174</v>
      </c>
      <c r="F317" s="225">
        <v>2</v>
      </c>
      <c r="G317" s="249">
        <v>22</v>
      </c>
      <c r="H317" s="209">
        <f t="shared" si="9"/>
        <v>4.943820224719101</v>
      </c>
      <c r="I317" s="208" t="s">
        <v>209</v>
      </c>
      <c r="J317" s="210"/>
    </row>
    <row r="318" spans="1:10" ht="12.75">
      <c r="A318" s="199" t="s">
        <v>1104</v>
      </c>
      <c r="B318" s="205" t="str">
        <f t="shared" si="8"/>
        <v>39224</v>
      </c>
      <c r="C318" s="250" t="s">
        <v>1105</v>
      </c>
      <c r="D318" s="199" t="s">
        <v>1104</v>
      </c>
      <c r="E318" s="232"/>
      <c r="F318" s="232">
        <v>510</v>
      </c>
      <c r="G318" s="232">
        <v>2250</v>
      </c>
      <c r="H318" s="209">
        <f t="shared" si="9"/>
        <v>505.61797752808985</v>
      </c>
      <c r="I318" s="208" t="s">
        <v>209</v>
      </c>
      <c r="J318" s="210"/>
    </row>
    <row r="319" spans="1:10" ht="12.75">
      <c r="A319" s="199" t="s">
        <v>1106</v>
      </c>
      <c r="B319" s="205" t="str">
        <f t="shared" si="8"/>
        <v>39224</v>
      </c>
      <c r="C319" s="250" t="s">
        <v>1107</v>
      </c>
      <c r="D319" s="199" t="s">
        <v>1106</v>
      </c>
      <c r="E319" s="232"/>
      <c r="F319" s="232">
        <v>65</v>
      </c>
      <c r="G319" s="232">
        <v>415</v>
      </c>
      <c r="H319" s="209">
        <f t="shared" si="9"/>
        <v>93.25842696629213</v>
      </c>
      <c r="I319" s="208" t="s">
        <v>209</v>
      </c>
      <c r="J319" s="210"/>
    </row>
    <row r="320" spans="1:10" ht="12.75">
      <c r="A320" s="199" t="s">
        <v>1108</v>
      </c>
      <c r="B320" s="205" t="str">
        <f t="shared" si="8"/>
        <v>39224</v>
      </c>
      <c r="C320" s="250" t="s">
        <v>1109</v>
      </c>
      <c r="D320" s="199" t="s">
        <v>1108</v>
      </c>
      <c r="E320" s="232"/>
      <c r="F320" s="232">
        <v>58</v>
      </c>
      <c r="G320" s="232">
        <v>440</v>
      </c>
      <c r="H320" s="209">
        <f t="shared" si="9"/>
        <v>98.87640449438202</v>
      </c>
      <c r="I320" s="208" t="s">
        <v>209</v>
      </c>
      <c r="J320" s="210"/>
    </row>
    <row r="321" spans="1:10" ht="12.75">
      <c r="A321" s="199" t="s">
        <v>1110</v>
      </c>
      <c r="B321" s="205" t="str">
        <f t="shared" si="8"/>
        <v>39224</v>
      </c>
      <c r="C321" s="250" t="s">
        <v>1111</v>
      </c>
      <c r="D321" s="207" t="s">
        <v>1112</v>
      </c>
      <c r="E321" s="232" t="s">
        <v>50</v>
      </c>
      <c r="F321" s="232">
        <v>60</v>
      </c>
      <c r="G321" s="209">
        <v>320</v>
      </c>
      <c r="H321" s="209">
        <f t="shared" si="9"/>
        <v>71.91011235955055</v>
      </c>
      <c r="I321" s="208" t="s">
        <v>209</v>
      </c>
      <c r="J321" s="210"/>
    </row>
    <row r="322" spans="1:10" ht="12.75">
      <c r="A322" s="215" t="s">
        <v>1113</v>
      </c>
      <c r="B322" s="205" t="str">
        <f t="shared" si="8"/>
        <v>39224</v>
      </c>
      <c r="C322" s="247" t="s">
        <v>1114</v>
      </c>
      <c r="D322" s="215" t="s">
        <v>1113</v>
      </c>
      <c r="E322" s="232"/>
      <c r="F322" s="232">
        <v>1250</v>
      </c>
      <c r="G322" s="232">
        <v>447</v>
      </c>
      <c r="H322" s="209">
        <f t="shared" si="9"/>
        <v>100.4494382022472</v>
      </c>
      <c r="I322" s="208" t="s">
        <v>209</v>
      </c>
      <c r="J322" s="210"/>
    </row>
    <row r="323" spans="1:10" ht="12.75">
      <c r="A323" s="199" t="s">
        <v>1115</v>
      </c>
      <c r="B323" s="205" t="str">
        <f t="shared" si="8"/>
        <v>39224</v>
      </c>
      <c r="C323" s="250" t="s">
        <v>1116</v>
      </c>
      <c r="D323" s="199" t="s">
        <v>1115</v>
      </c>
      <c r="E323" s="232"/>
      <c r="F323" s="232">
        <v>152</v>
      </c>
      <c r="G323" s="232">
        <v>1170</v>
      </c>
      <c r="H323" s="209">
        <f t="shared" si="9"/>
        <v>262.92134831460675</v>
      </c>
      <c r="I323" s="208" t="s">
        <v>209</v>
      </c>
      <c r="J323" s="210"/>
    </row>
    <row r="324" spans="1:10" ht="12.75">
      <c r="A324" s="215" t="s">
        <v>1117</v>
      </c>
      <c r="B324" s="205" t="str">
        <f t="shared" si="8"/>
        <v>39224</v>
      </c>
      <c r="C324" s="252" t="s">
        <v>1118</v>
      </c>
      <c r="D324" s="207" t="s">
        <v>1119</v>
      </c>
      <c r="E324" s="232" t="s">
        <v>50</v>
      </c>
      <c r="F324" s="232">
        <v>50</v>
      </c>
      <c r="G324" s="209">
        <v>250</v>
      </c>
      <c r="H324" s="209">
        <f t="shared" si="9"/>
        <v>56.17977528089887</v>
      </c>
      <c r="I324" s="208" t="s">
        <v>209</v>
      </c>
      <c r="J324" s="210"/>
    </row>
    <row r="325" spans="1:10" ht="12.75">
      <c r="A325" s="199" t="s">
        <v>1120</v>
      </c>
      <c r="B325" s="205" t="str">
        <f t="shared" si="8"/>
        <v>39224</v>
      </c>
      <c r="C325" s="250" t="s">
        <v>1121</v>
      </c>
      <c r="D325" s="199" t="s">
        <v>1120</v>
      </c>
      <c r="E325" s="232"/>
      <c r="F325" s="232">
        <v>40</v>
      </c>
      <c r="G325" s="232">
        <v>180</v>
      </c>
      <c r="H325" s="209">
        <f t="shared" si="9"/>
        <v>40.44943820224719</v>
      </c>
      <c r="I325" s="208" t="s">
        <v>209</v>
      </c>
      <c r="J325" s="210"/>
    </row>
    <row r="326" spans="1:10" ht="12.75">
      <c r="A326" s="199" t="s">
        <v>1122</v>
      </c>
      <c r="B326" s="205" t="str">
        <f t="shared" si="8"/>
        <v>39234</v>
      </c>
      <c r="C326" s="243" t="s">
        <v>1123</v>
      </c>
      <c r="D326" s="212" t="s">
        <v>1124</v>
      </c>
      <c r="E326" s="245" t="s">
        <v>50</v>
      </c>
      <c r="F326" s="245">
        <v>1</v>
      </c>
      <c r="G326" s="254">
        <v>1760</v>
      </c>
      <c r="H326" s="209">
        <f t="shared" si="9"/>
        <v>395.50561797752806</v>
      </c>
      <c r="I326" s="208" t="s">
        <v>209</v>
      </c>
      <c r="J326" s="210"/>
    </row>
    <row r="327" spans="1:10" ht="12.75">
      <c r="A327" s="199" t="s">
        <v>1125</v>
      </c>
      <c r="B327" s="205" t="str">
        <f t="shared" si="8"/>
        <v>39241</v>
      </c>
      <c r="C327" s="201" t="s">
        <v>1126</v>
      </c>
      <c r="D327" s="199" t="s">
        <v>1125</v>
      </c>
      <c r="E327" s="208"/>
      <c r="F327" s="208">
        <v>22</v>
      </c>
      <c r="G327" s="208">
        <v>246</v>
      </c>
      <c r="H327" s="209">
        <f t="shared" si="9"/>
        <v>55.28089887640449</v>
      </c>
      <c r="I327" s="208" t="s">
        <v>209</v>
      </c>
      <c r="J327" s="210"/>
    </row>
    <row r="328" spans="1:10" ht="12.75">
      <c r="A328" s="215" t="s">
        <v>1127</v>
      </c>
      <c r="B328" s="205" t="str">
        <f t="shared" si="8"/>
        <v>39263</v>
      </c>
      <c r="C328" s="247" t="s">
        <v>1128</v>
      </c>
      <c r="D328" s="215" t="s">
        <v>1127</v>
      </c>
      <c r="E328" s="289"/>
      <c r="F328" s="289">
        <v>88</v>
      </c>
      <c r="G328" s="289">
        <v>296</v>
      </c>
      <c r="H328" s="209">
        <f t="shared" si="9"/>
        <v>66.51685393258427</v>
      </c>
      <c r="I328" s="208" t="s">
        <v>209</v>
      </c>
      <c r="J328" s="210"/>
    </row>
    <row r="329" spans="1:10" ht="12.75">
      <c r="A329" s="199" t="s">
        <v>1129</v>
      </c>
      <c r="B329" s="205" t="str">
        <f t="shared" si="8"/>
        <v>39291</v>
      </c>
      <c r="C329" s="250" t="s">
        <v>1130</v>
      </c>
      <c r="D329" s="199" t="s">
        <v>1129</v>
      </c>
      <c r="E329" s="232"/>
      <c r="F329" s="232">
        <v>3</v>
      </c>
      <c r="G329" s="232">
        <v>850</v>
      </c>
      <c r="H329" s="209">
        <f t="shared" si="9"/>
        <v>191.01123595505618</v>
      </c>
      <c r="I329" s="208" t="s">
        <v>209</v>
      </c>
      <c r="J329" s="210"/>
    </row>
    <row r="330" spans="1:10" ht="12.75">
      <c r="A330" s="199" t="s">
        <v>1131</v>
      </c>
      <c r="B330" s="205" t="str">
        <f t="shared" si="8"/>
        <v>39292</v>
      </c>
      <c r="C330" s="206" t="s">
        <v>1132</v>
      </c>
      <c r="D330" s="207" t="s">
        <v>1133</v>
      </c>
      <c r="E330" s="208" t="s">
        <v>826</v>
      </c>
      <c r="F330" s="208">
        <v>2</v>
      </c>
      <c r="G330" s="209">
        <v>50</v>
      </c>
      <c r="H330" s="209">
        <f t="shared" si="9"/>
        <v>11.235955056179774</v>
      </c>
      <c r="I330" s="208" t="s">
        <v>209</v>
      </c>
      <c r="J330" s="210"/>
    </row>
    <row r="331" spans="1:10" ht="12.75">
      <c r="A331" s="199" t="s">
        <v>1134</v>
      </c>
      <c r="B331" s="205" t="str">
        <f aca="true" t="shared" si="10" ref="B331:B394">LEFT(C331,5)</f>
        <v>39292</v>
      </c>
      <c r="C331" s="242" t="s">
        <v>1135</v>
      </c>
      <c r="D331" s="199" t="s">
        <v>1134</v>
      </c>
      <c r="E331" s="245"/>
      <c r="F331" s="245">
        <v>38</v>
      </c>
      <c r="G331" s="245">
        <v>480</v>
      </c>
      <c r="H331" s="209">
        <f t="shared" si="9"/>
        <v>107.86516853932584</v>
      </c>
      <c r="I331" s="208" t="s">
        <v>209</v>
      </c>
      <c r="J331" s="210"/>
    </row>
    <row r="332" spans="1:10" ht="12.75">
      <c r="A332" s="199" t="s">
        <v>1136</v>
      </c>
      <c r="B332" s="205" t="str">
        <f t="shared" si="10"/>
        <v>39292</v>
      </c>
      <c r="C332" s="206" t="s">
        <v>1137</v>
      </c>
      <c r="D332" s="199" t="s">
        <v>1136</v>
      </c>
      <c r="E332" s="208"/>
      <c r="F332" s="208">
        <v>7</v>
      </c>
      <c r="G332" s="208">
        <v>37</v>
      </c>
      <c r="H332" s="209">
        <f aca="true" t="shared" si="11" ref="H332:H395">G332/4.45</f>
        <v>8.314606741573034</v>
      </c>
      <c r="I332" s="208" t="s">
        <v>209</v>
      </c>
      <c r="J332" s="210"/>
    </row>
    <row r="333" spans="1:10" ht="12.75">
      <c r="A333" s="199" t="s">
        <v>1138</v>
      </c>
      <c r="B333" s="205" t="str">
        <f t="shared" si="10"/>
        <v>39294</v>
      </c>
      <c r="C333" s="201" t="s">
        <v>1139</v>
      </c>
      <c r="D333" s="207" t="s">
        <v>1140</v>
      </c>
      <c r="E333" s="232" t="s">
        <v>50</v>
      </c>
      <c r="F333" s="232">
        <v>100</v>
      </c>
      <c r="G333" s="233">
        <v>10000</v>
      </c>
      <c r="H333" s="209">
        <f t="shared" si="11"/>
        <v>2247.191011235955</v>
      </c>
      <c r="I333" s="208" t="s">
        <v>209</v>
      </c>
      <c r="J333" s="210"/>
    </row>
    <row r="334" spans="1:10" ht="12.75">
      <c r="A334" s="199" t="s">
        <v>1141</v>
      </c>
      <c r="B334" s="205" t="str">
        <f t="shared" si="10"/>
        <v>39512</v>
      </c>
      <c r="C334" s="250" t="s">
        <v>1142</v>
      </c>
      <c r="D334" s="207" t="s">
        <v>1143</v>
      </c>
      <c r="E334" s="208" t="s">
        <v>50</v>
      </c>
      <c r="F334" s="208">
        <v>500</v>
      </c>
      <c r="G334" s="209">
        <v>35000</v>
      </c>
      <c r="H334" s="209">
        <f t="shared" si="11"/>
        <v>7865.168539325842</v>
      </c>
      <c r="I334" s="208" t="s">
        <v>209</v>
      </c>
      <c r="J334" s="210"/>
    </row>
    <row r="335" spans="1:10" ht="12.75">
      <c r="A335" s="199" t="s">
        <v>1144</v>
      </c>
      <c r="B335" s="205" t="str">
        <f t="shared" si="10"/>
        <v>39513</v>
      </c>
      <c r="C335" s="227" t="s">
        <v>1145</v>
      </c>
      <c r="D335" s="199" t="s">
        <v>1144</v>
      </c>
      <c r="E335" s="232"/>
      <c r="F335" s="232">
        <v>2515</v>
      </c>
      <c r="G335" s="232">
        <v>8060</v>
      </c>
      <c r="H335" s="209">
        <f t="shared" si="11"/>
        <v>1811.2359550561796</v>
      </c>
      <c r="I335" s="208" t="s">
        <v>209</v>
      </c>
      <c r="J335" s="210"/>
    </row>
    <row r="336" spans="1:10" ht="12.75">
      <c r="A336" s="215" t="s">
        <v>1146</v>
      </c>
      <c r="B336" s="205" t="str">
        <f t="shared" si="10"/>
        <v>39514</v>
      </c>
      <c r="C336" s="250" t="s">
        <v>1147</v>
      </c>
      <c r="D336" s="215" t="s">
        <v>1146</v>
      </c>
      <c r="E336" s="232"/>
      <c r="F336" s="232">
        <v>650</v>
      </c>
      <c r="G336" s="232">
        <v>2150</v>
      </c>
      <c r="H336" s="209">
        <f t="shared" si="11"/>
        <v>483.14606741573033</v>
      </c>
      <c r="I336" s="208" t="s">
        <v>209</v>
      </c>
      <c r="J336" s="210"/>
    </row>
    <row r="337" spans="1:10" ht="12.75">
      <c r="A337" s="199" t="s">
        <v>1148</v>
      </c>
      <c r="B337" s="205" t="str">
        <f t="shared" si="10"/>
        <v>39515</v>
      </c>
      <c r="C337" s="242" t="s">
        <v>1149</v>
      </c>
      <c r="D337" s="257" t="s">
        <v>1150</v>
      </c>
      <c r="E337" s="223" t="s">
        <v>50</v>
      </c>
      <c r="F337" s="225">
        <v>10</v>
      </c>
      <c r="G337" s="224">
        <v>900</v>
      </c>
      <c r="H337" s="209">
        <f t="shared" si="11"/>
        <v>202.24719101123594</v>
      </c>
      <c r="I337" s="208" t="s">
        <v>209</v>
      </c>
      <c r="J337" s="210"/>
    </row>
    <row r="338" spans="1:10" ht="12.75">
      <c r="A338" s="199" t="s">
        <v>1151</v>
      </c>
      <c r="B338" s="205" t="str">
        <f t="shared" si="10"/>
        <v>39525</v>
      </c>
      <c r="C338" s="250" t="s">
        <v>1152</v>
      </c>
      <c r="D338" s="207" t="s">
        <v>1153</v>
      </c>
      <c r="E338" s="208"/>
      <c r="F338" s="208">
        <v>707</v>
      </c>
      <c r="G338" s="208">
        <v>1565</v>
      </c>
      <c r="H338" s="209">
        <f t="shared" si="11"/>
        <v>351.6853932584269</v>
      </c>
      <c r="I338" s="208" t="s">
        <v>209</v>
      </c>
      <c r="J338" s="210"/>
    </row>
    <row r="339" spans="1:10" ht="12.75">
      <c r="A339" s="199" t="s">
        <v>1154</v>
      </c>
      <c r="B339" s="205" t="str">
        <f t="shared" si="10"/>
        <v>39541</v>
      </c>
      <c r="C339" s="250" t="s">
        <v>1155</v>
      </c>
      <c r="D339" s="213" t="s">
        <v>1156</v>
      </c>
      <c r="E339" s="251"/>
      <c r="F339" s="228">
        <v>89</v>
      </c>
      <c r="G339" s="228">
        <v>275</v>
      </c>
      <c r="H339" s="209">
        <f t="shared" si="11"/>
        <v>61.79775280898876</v>
      </c>
      <c r="I339" s="208" t="s">
        <v>209</v>
      </c>
      <c r="J339" s="210"/>
    </row>
    <row r="340" spans="1:10" ht="12.75">
      <c r="A340" s="199" t="s">
        <v>1157</v>
      </c>
      <c r="B340" s="205" t="str">
        <f t="shared" si="10"/>
        <v>39563</v>
      </c>
      <c r="C340" s="221" t="s">
        <v>1158</v>
      </c>
      <c r="D340" s="257" t="s">
        <v>1159</v>
      </c>
      <c r="E340" s="225" t="s">
        <v>1160</v>
      </c>
      <c r="F340" s="223">
        <v>40</v>
      </c>
      <c r="G340" s="224">
        <v>400</v>
      </c>
      <c r="H340" s="209">
        <f t="shared" si="11"/>
        <v>89.8876404494382</v>
      </c>
      <c r="I340" s="208" t="s">
        <v>209</v>
      </c>
      <c r="J340" s="210"/>
    </row>
    <row r="341" spans="1:10" ht="22.5">
      <c r="A341" s="199" t="s">
        <v>1161</v>
      </c>
      <c r="B341" s="205" t="str">
        <f t="shared" si="10"/>
        <v>39711</v>
      </c>
      <c r="C341" s="242" t="s">
        <v>1162</v>
      </c>
      <c r="D341" s="257" t="s">
        <v>1163</v>
      </c>
      <c r="E341" s="223" t="s">
        <v>50</v>
      </c>
      <c r="F341" s="223">
        <v>1</v>
      </c>
      <c r="G341" s="224">
        <v>1000</v>
      </c>
      <c r="H341" s="209">
        <f t="shared" si="11"/>
        <v>224.7191011235955</v>
      </c>
      <c r="I341" s="208" t="s">
        <v>209</v>
      </c>
      <c r="J341" s="210"/>
    </row>
    <row r="342" spans="1:10" ht="33.75">
      <c r="A342" s="199" t="s">
        <v>1164</v>
      </c>
      <c r="B342" s="205" t="str">
        <f t="shared" si="10"/>
        <v>39717</v>
      </c>
      <c r="C342" s="242" t="s">
        <v>1165</v>
      </c>
      <c r="D342" s="257" t="s">
        <v>1166</v>
      </c>
      <c r="E342" s="223" t="s">
        <v>50</v>
      </c>
      <c r="F342" s="225">
        <v>1</v>
      </c>
      <c r="G342" s="249">
        <v>210</v>
      </c>
      <c r="H342" s="209">
        <f t="shared" si="11"/>
        <v>47.19101123595505</v>
      </c>
      <c r="I342" s="208" t="s">
        <v>209</v>
      </c>
      <c r="J342" s="210"/>
    </row>
    <row r="343" spans="1:10" ht="12.75">
      <c r="A343" s="199" t="s">
        <v>1167</v>
      </c>
      <c r="B343" s="205" t="str">
        <f t="shared" si="10"/>
        <v>39811</v>
      </c>
      <c r="C343" s="227" t="s">
        <v>1168</v>
      </c>
      <c r="D343" s="207" t="s">
        <v>1169</v>
      </c>
      <c r="E343" s="232" t="s">
        <v>50</v>
      </c>
      <c r="F343" s="232">
        <v>100</v>
      </c>
      <c r="G343" s="209">
        <v>400</v>
      </c>
      <c r="H343" s="209">
        <f t="shared" si="11"/>
        <v>89.8876404494382</v>
      </c>
      <c r="I343" s="208" t="s">
        <v>209</v>
      </c>
      <c r="J343" s="210"/>
    </row>
    <row r="344" spans="1:10" ht="12.75">
      <c r="A344" s="199" t="s">
        <v>1170</v>
      </c>
      <c r="B344" s="205" t="str">
        <f t="shared" si="10"/>
        <v>39831</v>
      </c>
      <c r="C344" s="227" t="s">
        <v>1171</v>
      </c>
      <c r="D344" s="207" t="s">
        <v>1172</v>
      </c>
      <c r="E344" s="232" t="s">
        <v>50</v>
      </c>
      <c r="F344" s="232">
        <v>200</v>
      </c>
      <c r="G344" s="209">
        <v>1000</v>
      </c>
      <c r="H344" s="209">
        <f t="shared" si="11"/>
        <v>224.7191011235955</v>
      </c>
      <c r="I344" s="208" t="s">
        <v>209</v>
      </c>
      <c r="J344" s="210"/>
    </row>
    <row r="345" spans="1:10" ht="12.75">
      <c r="A345" s="215" t="s">
        <v>1173</v>
      </c>
      <c r="B345" s="205" t="str">
        <f t="shared" si="10"/>
        <v>39831</v>
      </c>
      <c r="C345" s="250" t="s">
        <v>1174</v>
      </c>
      <c r="D345" s="207" t="s">
        <v>1175</v>
      </c>
      <c r="E345" s="232"/>
      <c r="F345" s="232">
        <v>2900</v>
      </c>
      <c r="G345" s="232">
        <v>29750</v>
      </c>
      <c r="H345" s="209">
        <f t="shared" si="11"/>
        <v>6685.393258426966</v>
      </c>
      <c r="I345" s="208" t="s">
        <v>209</v>
      </c>
      <c r="J345" s="210"/>
    </row>
    <row r="346" spans="1:10" ht="12.75">
      <c r="A346" s="199" t="s">
        <v>1176</v>
      </c>
      <c r="B346" s="205" t="str">
        <f t="shared" si="10"/>
        <v>39831</v>
      </c>
      <c r="C346" s="250" t="s">
        <v>1177</v>
      </c>
      <c r="D346" s="199" t="s">
        <v>1176</v>
      </c>
      <c r="E346" s="208"/>
      <c r="F346" s="208">
        <v>1295</v>
      </c>
      <c r="G346" s="208">
        <v>12695</v>
      </c>
      <c r="H346" s="209">
        <f t="shared" si="11"/>
        <v>2852.808988764045</v>
      </c>
      <c r="I346" s="208" t="s">
        <v>209</v>
      </c>
      <c r="J346" s="210"/>
    </row>
    <row r="347" spans="1:10" ht="22.5">
      <c r="A347" s="199" t="s">
        <v>1178</v>
      </c>
      <c r="B347" s="205" t="str">
        <f t="shared" si="10"/>
        <v>42112</v>
      </c>
      <c r="C347" s="227" t="s">
        <v>1179</v>
      </c>
      <c r="D347" s="230" t="s">
        <v>1180</v>
      </c>
      <c r="E347" s="228" t="s">
        <v>1181</v>
      </c>
      <c r="F347" s="228">
        <v>5</v>
      </c>
      <c r="G347" s="229">
        <v>6750</v>
      </c>
      <c r="H347" s="209">
        <f t="shared" si="11"/>
        <v>1516.8539325842696</v>
      </c>
      <c r="I347" s="208" t="s">
        <v>209</v>
      </c>
      <c r="J347" s="210"/>
    </row>
    <row r="348" spans="1:10" ht="12.75">
      <c r="A348" s="199" t="s">
        <v>1182</v>
      </c>
      <c r="B348" s="205" t="str">
        <f t="shared" si="10"/>
        <v>42122</v>
      </c>
      <c r="C348" s="231" t="s">
        <v>1183</v>
      </c>
      <c r="D348" s="207" t="s">
        <v>1184</v>
      </c>
      <c r="E348" s="232" t="s">
        <v>50</v>
      </c>
      <c r="F348" s="232">
        <v>6</v>
      </c>
      <c r="G348" s="209">
        <v>50</v>
      </c>
      <c r="H348" s="209">
        <f t="shared" si="11"/>
        <v>11.235955056179774</v>
      </c>
      <c r="I348" s="208" t="s">
        <v>209</v>
      </c>
      <c r="J348" s="210"/>
    </row>
    <row r="349" spans="1:10" ht="12.75">
      <c r="A349" s="215" t="s">
        <v>1185</v>
      </c>
      <c r="B349" s="205" t="str">
        <f t="shared" si="10"/>
        <v>42123</v>
      </c>
      <c r="C349" s="252" t="s">
        <v>1186</v>
      </c>
      <c r="D349" s="215" t="s">
        <v>1185</v>
      </c>
      <c r="E349" s="228"/>
      <c r="F349" s="228">
        <v>2</v>
      </c>
      <c r="G349" s="228">
        <v>17715</v>
      </c>
      <c r="H349" s="209">
        <f t="shared" si="11"/>
        <v>3980.8988764044943</v>
      </c>
      <c r="I349" s="208" t="s">
        <v>209</v>
      </c>
      <c r="J349" s="210"/>
    </row>
    <row r="350" spans="1:10" ht="12.75">
      <c r="A350" s="199" t="s">
        <v>1187</v>
      </c>
      <c r="B350" s="205" t="str">
        <f t="shared" si="10"/>
        <v>42124</v>
      </c>
      <c r="C350" s="206" t="s">
        <v>1188</v>
      </c>
      <c r="D350" s="230" t="s">
        <v>1189</v>
      </c>
      <c r="E350" s="228" t="s">
        <v>1181</v>
      </c>
      <c r="F350" s="228">
        <v>38</v>
      </c>
      <c r="G350" s="229">
        <v>2840</v>
      </c>
      <c r="H350" s="209">
        <f t="shared" si="11"/>
        <v>638.2022471910112</v>
      </c>
      <c r="I350" s="208" t="s">
        <v>209</v>
      </c>
      <c r="J350" s="210"/>
    </row>
    <row r="351" spans="1:10" ht="12.75">
      <c r="A351" s="199" t="s">
        <v>1190</v>
      </c>
      <c r="B351" s="205" t="str">
        <f t="shared" si="10"/>
        <v>42132</v>
      </c>
      <c r="C351" s="201" t="s">
        <v>1191</v>
      </c>
      <c r="D351" s="257" t="s">
        <v>1192</v>
      </c>
      <c r="E351" s="223" t="s">
        <v>50</v>
      </c>
      <c r="F351" s="223">
        <v>1</v>
      </c>
      <c r="G351" s="224">
        <v>150</v>
      </c>
      <c r="H351" s="209">
        <f t="shared" si="11"/>
        <v>33.70786516853932</v>
      </c>
      <c r="I351" s="208" t="s">
        <v>209</v>
      </c>
      <c r="J351" s="210"/>
    </row>
    <row r="352" spans="1:10" ht="12.75">
      <c r="A352" s="199" t="s">
        <v>1193</v>
      </c>
      <c r="B352" s="205" t="str">
        <f t="shared" si="10"/>
        <v>42622</v>
      </c>
      <c r="C352" s="266" t="s">
        <v>1194</v>
      </c>
      <c r="D352" s="199" t="s">
        <v>1193</v>
      </c>
      <c r="E352" s="225"/>
      <c r="F352" s="225">
        <v>5</v>
      </c>
      <c r="G352" s="225">
        <v>2520</v>
      </c>
      <c r="H352" s="209">
        <f t="shared" si="11"/>
        <v>566.2921348314607</v>
      </c>
      <c r="I352" s="208" t="s">
        <v>209</v>
      </c>
      <c r="J352" s="210"/>
    </row>
    <row r="353" spans="1:10" ht="12.75">
      <c r="A353" s="199" t="s">
        <v>1195</v>
      </c>
      <c r="B353" s="205" t="str">
        <f t="shared" si="10"/>
        <v>42623</v>
      </c>
      <c r="C353" s="250" t="s">
        <v>1196</v>
      </c>
      <c r="D353" s="230" t="s">
        <v>1189</v>
      </c>
      <c r="E353" s="228" t="s">
        <v>1181</v>
      </c>
      <c r="F353" s="228">
        <v>30</v>
      </c>
      <c r="G353" s="229">
        <v>1350</v>
      </c>
      <c r="H353" s="209">
        <f t="shared" si="11"/>
        <v>303.3707865168539</v>
      </c>
      <c r="I353" s="208" t="s">
        <v>209</v>
      </c>
      <c r="J353" s="210"/>
    </row>
    <row r="354" spans="1:10" ht="12.75">
      <c r="A354" s="199" t="s">
        <v>1197</v>
      </c>
      <c r="B354" s="205" t="str">
        <f t="shared" si="10"/>
        <v>42642</v>
      </c>
      <c r="C354" s="268" t="s">
        <v>1198</v>
      </c>
      <c r="D354" s="199" t="s">
        <v>1197</v>
      </c>
      <c r="E354" s="208"/>
      <c r="F354" s="208">
        <v>2</v>
      </c>
      <c r="G354" s="208">
        <v>320</v>
      </c>
      <c r="H354" s="209">
        <f t="shared" si="11"/>
        <v>71.91011235955055</v>
      </c>
      <c r="I354" s="208" t="s">
        <v>209</v>
      </c>
      <c r="J354" s="210"/>
    </row>
    <row r="355" spans="1:10" ht="12.75">
      <c r="A355" s="199" t="s">
        <v>1199</v>
      </c>
      <c r="B355" s="205" t="str">
        <f t="shared" si="10"/>
        <v>42661</v>
      </c>
      <c r="C355" s="250" t="s">
        <v>1200</v>
      </c>
      <c r="D355" s="199" t="s">
        <v>1199</v>
      </c>
      <c r="E355" s="208"/>
      <c r="F355" s="208">
        <v>2</v>
      </c>
      <c r="G355" s="208">
        <v>208</v>
      </c>
      <c r="H355" s="209">
        <f t="shared" si="11"/>
        <v>46.741573033707866</v>
      </c>
      <c r="I355" s="208" t="s">
        <v>209</v>
      </c>
      <c r="J355" s="210"/>
    </row>
    <row r="356" spans="1:10" ht="12.75">
      <c r="A356" s="211" t="s">
        <v>1201</v>
      </c>
      <c r="B356" s="205" t="str">
        <f t="shared" si="10"/>
        <v>42662</v>
      </c>
      <c r="C356" s="241" t="s">
        <v>1202</v>
      </c>
      <c r="D356" s="211" t="s">
        <v>1201</v>
      </c>
      <c r="E356" s="232"/>
      <c r="F356" s="232">
        <v>2</v>
      </c>
      <c r="G356" s="232">
        <v>960</v>
      </c>
      <c r="H356" s="209">
        <f t="shared" si="11"/>
        <v>215.73033707865167</v>
      </c>
      <c r="I356" s="208" t="s">
        <v>209</v>
      </c>
      <c r="J356" s="210"/>
    </row>
    <row r="357" spans="1:10" ht="22.5">
      <c r="A357" s="215" t="s">
        <v>1203</v>
      </c>
      <c r="B357" s="205" t="str">
        <f t="shared" si="10"/>
        <v>42670</v>
      </c>
      <c r="C357" s="247" t="s">
        <v>1204</v>
      </c>
      <c r="D357" s="215" t="s">
        <v>1203</v>
      </c>
      <c r="E357" s="208"/>
      <c r="F357" s="232">
        <v>19</v>
      </c>
      <c r="G357" s="232">
        <v>4210</v>
      </c>
      <c r="H357" s="209">
        <f t="shared" si="11"/>
        <v>946.0674157303371</v>
      </c>
      <c r="I357" s="208" t="s">
        <v>209</v>
      </c>
      <c r="J357" s="210"/>
    </row>
    <row r="358" spans="1:10" ht="12.75">
      <c r="A358" s="199" t="s">
        <v>1205</v>
      </c>
      <c r="B358" s="205" t="str">
        <f t="shared" si="10"/>
        <v>42671</v>
      </c>
      <c r="C358" s="206" t="s">
        <v>1206</v>
      </c>
      <c r="D358" s="199" t="s">
        <v>1205</v>
      </c>
      <c r="E358" s="251"/>
      <c r="F358" s="251">
        <v>6</v>
      </c>
      <c r="G358" s="251">
        <v>2400</v>
      </c>
      <c r="H358" s="209">
        <f t="shared" si="11"/>
        <v>539.3258426966291</v>
      </c>
      <c r="I358" s="208" t="s">
        <v>209</v>
      </c>
      <c r="J358" s="210"/>
    </row>
    <row r="359" spans="1:10" ht="12.75">
      <c r="A359" s="215" t="s">
        <v>1207</v>
      </c>
      <c r="B359" s="205" t="str">
        <f t="shared" si="10"/>
        <v>42912</v>
      </c>
      <c r="C359" s="252" t="s">
        <v>1208</v>
      </c>
      <c r="D359" s="215" t="s">
        <v>1207</v>
      </c>
      <c r="E359" s="261"/>
      <c r="F359" s="262">
        <v>2</v>
      </c>
      <c r="G359" s="262">
        <v>6500</v>
      </c>
      <c r="H359" s="209">
        <f t="shared" si="11"/>
        <v>1460.6741573033707</v>
      </c>
      <c r="I359" s="208" t="s">
        <v>209</v>
      </c>
      <c r="J359" s="210"/>
    </row>
    <row r="360" spans="1:10" ht="12.75">
      <c r="A360" s="199" t="s">
        <v>1209</v>
      </c>
      <c r="B360" s="205" t="str">
        <f t="shared" si="10"/>
        <v>42913</v>
      </c>
      <c r="C360" s="206" t="s">
        <v>1210</v>
      </c>
      <c r="D360" s="207" t="s">
        <v>1211</v>
      </c>
      <c r="E360" s="208" t="s">
        <v>174</v>
      </c>
      <c r="F360" s="208">
        <v>5</v>
      </c>
      <c r="G360" s="209">
        <v>450</v>
      </c>
      <c r="H360" s="209">
        <f t="shared" si="11"/>
        <v>101.12359550561797</v>
      </c>
      <c r="I360" s="208" t="s">
        <v>209</v>
      </c>
      <c r="J360" s="210"/>
    </row>
    <row r="361" spans="1:10" ht="12.75">
      <c r="A361" s="199" t="s">
        <v>1212</v>
      </c>
      <c r="B361" s="205" t="str">
        <f t="shared" si="10"/>
        <v>42923</v>
      </c>
      <c r="C361" s="290" t="s">
        <v>1213</v>
      </c>
      <c r="D361" s="199" t="s">
        <v>1212</v>
      </c>
      <c r="E361" s="291"/>
      <c r="F361" s="291">
        <v>2</v>
      </c>
      <c r="G361" s="291">
        <v>3500</v>
      </c>
      <c r="H361" s="209">
        <f t="shared" si="11"/>
        <v>786.5168539325842</v>
      </c>
      <c r="I361" s="208" t="s">
        <v>209</v>
      </c>
      <c r="J361" s="210"/>
    </row>
    <row r="362" spans="1:10" ht="12.75">
      <c r="A362" s="292" t="s">
        <v>1214</v>
      </c>
      <c r="B362" s="205" t="str">
        <f t="shared" si="10"/>
        <v>42923</v>
      </c>
      <c r="C362" s="293" t="s">
        <v>1215</v>
      </c>
      <c r="D362" s="292" t="s">
        <v>1214</v>
      </c>
      <c r="E362" s="232"/>
      <c r="F362" s="232">
        <v>2</v>
      </c>
      <c r="G362" s="232">
        <v>1050</v>
      </c>
      <c r="H362" s="209">
        <f t="shared" si="11"/>
        <v>235.95505617977528</v>
      </c>
      <c r="I362" s="208" t="s">
        <v>209</v>
      </c>
      <c r="J362" s="210"/>
    </row>
    <row r="363" spans="1:10" ht="12.75">
      <c r="A363" s="199" t="s">
        <v>1216</v>
      </c>
      <c r="B363" s="205" t="str">
        <f t="shared" si="10"/>
        <v>42931</v>
      </c>
      <c r="C363" s="242" t="s">
        <v>1217</v>
      </c>
      <c r="D363" s="199" t="s">
        <v>1216</v>
      </c>
      <c r="E363" s="225"/>
      <c r="F363" s="225">
        <v>14</v>
      </c>
      <c r="G363" s="225">
        <v>5910</v>
      </c>
      <c r="H363" s="209">
        <f t="shared" si="11"/>
        <v>1328.0898876404494</v>
      </c>
      <c r="I363" s="208" t="s">
        <v>209</v>
      </c>
      <c r="J363" s="210"/>
    </row>
    <row r="364" spans="1:10" ht="12.75">
      <c r="A364" s="199" t="s">
        <v>1218</v>
      </c>
      <c r="B364" s="205" t="str">
        <f t="shared" si="10"/>
        <v>42943</v>
      </c>
      <c r="C364" s="201" t="s">
        <v>1219</v>
      </c>
      <c r="D364" s="199" t="s">
        <v>1218</v>
      </c>
      <c r="E364" s="232"/>
      <c r="F364" s="232">
        <v>3</v>
      </c>
      <c r="G364" s="232">
        <v>12000</v>
      </c>
      <c r="H364" s="209">
        <f t="shared" si="11"/>
        <v>2696.629213483146</v>
      </c>
      <c r="I364" s="208" t="s">
        <v>209</v>
      </c>
      <c r="J364" s="210"/>
    </row>
    <row r="365" spans="1:10" ht="22.5">
      <c r="A365" s="199" t="s">
        <v>1220</v>
      </c>
      <c r="B365" s="205" t="str">
        <f t="shared" si="10"/>
        <v>43328</v>
      </c>
      <c r="C365" s="294" t="s">
        <v>1221</v>
      </c>
      <c r="D365" s="295" t="s">
        <v>1222</v>
      </c>
      <c r="E365" s="225" t="s">
        <v>50</v>
      </c>
      <c r="F365" s="225">
        <v>1</v>
      </c>
      <c r="G365" s="249">
        <v>350</v>
      </c>
      <c r="H365" s="209">
        <f t="shared" si="11"/>
        <v>78.65168539325842</v>
      </c>
      <c r="I365" s="208" t="s">
        <v>209</v>
      </c>
      <c r="J365" s="210"/>
    </row>
    <row r="366" spans="1:10" ht="12.75">
      <c r="A366" s="199" t="s">
        <v>1223</v>
      </c>
      <c r="B366" s="205" t="str">
        <f t="shared" si="10"/>
        <v>43800</v>
      </c>
      <c r="C366" s="296" t="s">
        <v>1224</v>
      </c>
      <c r="D366" s="297" t="s">
        <v>1225</v>
      </c>
      <c r="E366" s="208" t="s">
        <v>174</v>
      </c>
      <c r="F366" s="208">
        <v>2</v>
      </c>
      <c r="G366" s="209">
        <v>20</v>
      </c>
      <c r="H366" s="209">
        <f t="shared" si="11"/>
        <v>4.4943820224719095</v>
      </c>
      <c r="I366" s="208" t="s">
        <v>209</v>
      </c>
      <c r="J366" s="210"/>
    </row>
    <row r="367" spans="1:10" ht="12.75">
      <c r="A367" s="199" t="s">
        <v>1226</v>
      </c>
      <c r="B367" s="205" t="str">
        <f t="shared" si="10"/>
        <v>43812</v>
      </c>
      <c r="C367" s="296" t="s">
        <v>1227</v>
      </c>
      <c r="D367" s="297" t="s">
        <v>1228</v>
      </c>
      <c r="E367" s="208" t="s">
        <v>174</v>
      </c>
      <c r="F367" s="208">
        <v>1</v>
      </c>
      <c r="G367" s="209">
        <v>100</v>
      </c>
      <c r="H367" s="209">
        <f t="shared" si="11"/>
        <v>22.47191011235955</v>
      </c>
      <c r="I367" s="208" t="s">
        <v>209</v>
      </c>
      <c r="J367" s="210"/>
    </row>
    <row r="368" spans="1:10" ht="12.75">
      <c r="A368" s="199" t="s">
        <v>1229</v>
      </c>
      <c r="B368" s="205" t="str">
        <f t="shared" si="10"/>
        <v>43830</v>
      </c>
      <c r="C368" s="296" t="s">
        <v>1230</v>
      </c>
      <c r="D368" s="199" t="s">
        <v>1229</v>
      </c>
      <c r="E368" s="208"/>
      <c r="F368" s="208">
        <v>5</v>
      </c>
      <c r="G368" s="208">
        <v>1340</v>
      </c>
      <c r="H368" s="209">
        <f t="shared" si="11"/>
        <v>301.12359550561797</v>
      </c>
      <c r="I368" s="208" t="s">
        <v>209</v>
      </c>
      <c r="J368" s="210"/>
    </row>
    <row r="369" spans="1:10" ht="12.75">
      <c r="A369" s="217" t="s">
        <v>1231</v>
      </c>
      <c r="B369" s="205" t="str">
        <f t="shared" si="10"/>
        <v>44111</v>
      </c>
      <c r="C369" s="298" t="s">
        <v>1232</v>
      </c>
      <c r="D369" s="299" t="s">
        <v>1233</v>
      </c>
      <c r="E369" s="300" t="s">
        <v>174</v>
      </c>
      <c r="F369" s="300">
        <v>100</v>
      </c>
      <c r="G369" s="301">
        <v>300</v>
      </c>
      <c r="H369" s="209">
        <f t="shared" si="11"/>
        <v>67.41573033707864</v>
      </c>
      <c r="I369" s="208" t="s">
        <v>209</v>
      </c>
      <c r="J369" s="210"/>
    </row>
    <row r="370" spans="1:10" ht="12.75">
      <c r="A370" s="199" t="s">
        <v>1234</v>
      </c>
      <c r="B370" s="205" t="str">
        <f t="shared" si="10"/>
        <v>44115</v>
      </c>
      <c r="C370" s="296" t="s">
        <v>1235</v>
      </c>
      <c r="D370" s="207" t="s">
        <v>1236</v>
      </c>
      <c r="E370" s="208" t="s">
        <v>174</v>
      </c>
      <c r="F370" s="208">
        <v>10</v>
      </c>
      <c r="G370" s="209">
        <v>80</v>
      </c>
      <c r="H370" s="209">
        <f t="shared" si="11"/>
        <v>17.977528089887638</v>
      </c>
      <c r="I370" s="208" t="s">
        <v>209</v>
      </c>
      <c r="J370" s="210"/>
    </row>
    <row r="371" spans="1:10" ht="12.75">
      <c r="A371" s="199" t="s">
        <v>1237</v>
      </c>
      <c r="B371" s="205" t="str">
        <f t="shared" si="10"/>
        <v>44163</v>
      </c>
      <c r="C371" s="302" t="s">
        <v>1238</v>
      </c>
      <c r="D371" s="199" t="s">
        <v>1237</v>
      </c>
      <c r="E371" s="228"/>
      <c r="F371" s="228">
        <v>143</v>
      </c>
      <c r="G371" s="228">
        <v>3070</v>
      </c>
      <c r="H371" s="209">
        <f t="shared" si="11"/>
        <v>689.8876404494382</v>
      </c>
      <c r="I371" s="208" t="s">
        <v>209</v>
      </c>
      <c r="J371" s="210"/>
    </row>
    <row r="372" spans="1:10" ht="12.75">
      <c r="A372" s="199" t="s">
        <v>1239</v>
      </c>
      <c r="B372" s="205" t="str">
        <f t="shared" si="10"/>
        <v>44163</v>
      </c>
      <c r="C372" s="206" t="s">
        <v>1240</v>
      </c>
      <c r="D372" s="199" t="s">
        <v>1239</v>
      </c>
      <c r="E372" s="208"/>
      <c r="F372" s="208">
        <v>170</v>
      </c>
      <c r="G372" s="208">
        <v>1100</v>
      </c>
      <c r="H372" s="209">
        <f t="shared" si="11"/>
        <v>247.19101123595505</v>
      </c>
      <c r="I372" s="208" t="s">
        <v>209</v>
      </c>
      <c r="J372" s="210"/>
    </row>
    <row r="373" spans="1:10" ht="12.75">
      <c r="A373" s="199" t="s">
        <v>1237</v>
      </c>
      <c r="B373" s="205" t="str">
        <f t="shared" si="10"/>
        <v>44163</v>
      </c>
      <c r="C373" s="206" t="s">
        <v>1241</v>
      </c>
      <c r="D373" s="207" t="s">
        <v>1242</v>
      </c>
      <c r="E373" s="208" t="s">
        <v>528</v>
      </c>
      <c r="F373" s="208">
        <v>30</v>
      </c>
      <c r="G373" s="209">
        <v>900</v>
      </c>
      <c r="H373" s="209">
        <f t="shared" si="11"/>
        <v>202.24719101123594</v>
      </c>
      <c r="I373" s="208" t="s">
        <v>209</v>
      </c>
      <c r="J373" s="210"/>
    </row>
    <row r="374" spans="1:10" ht="12.75">
      <c r="A374" s="199" t="s">
        <v>1243</v>
      </c>
      <c r="B374" s="205" t="str">
        <f t="shared" si="10"/>
        <v>44163</v>
      </c>
      <c r="C374" s="206" t="s">
        <v>1244</v>
      </c>
      <c r="D374" s="199" t="s">
        <v>1243</v>
      </c>
      <c r="E374" s="208"/>
      <c r="F374" s="208">
        <v>145</v>
      </c>
      <c r="G374" s="208">
        <v>3100</v>
      </c>
      <c r="H374" s="209">
        <f t="shared" si="11"/>
        <v>696.629213483146</v>
      </c>
      <c r="I374" s="208" t="s">
        <v>209</v>
      </c>
      <c r="J374" s="210"/>
    </row>
    <row r="375" spans="1:10" ht="12.75">
      <c r="A375" s="199" t="s">
        <v>1245</v>
      </c>
      <c r="B375" s="205" t="str">
        <f t="shared" si="10"/>
        <v>44167</v>
      </c>
      <c r="C375" s="250" t="s">
        <v>1246</v>
      </c>
      <c r="D375" s="199" t="s">
        <v>1245</v>
      </c>
      <c r="E375" s="232"/>
      <c r="F375" s="232">
        <v>460</v>
      </c>
      <c r="G375" s="232">
        <v>5630</v>
      </c>
      <c r="H375" s="209">
        <f t="shared" si="11"/>
        <v>1265.1685393258426</v>
      </c>
      <c r="I375" s="208" t="s">
        <v>209</v>
      </c>
      <c r="J375" s="210"/>
    </row>
    <row r="376" spans="1:10" ht="22.5">
      <c r="A376" s="199" t="s">
        <v>1247</v>
      </c>
      <c r="B376" s="205" t="str">
        <f t="shared" si="10"/>
        <v>44167</v>
      </c>
      <c r="C376" s="268" t="s">
        <v>1248</v>
      </c>
      <c r="D376" s="257" t="s">
        <v>1249</v>
      </c>
      <c r="E376" s="225" t="s">
        <v>174</v>
      </c>
      <c r="F376" s="223">
        <v>150</v>
      </c>
      <c r="G376" s="249">
        <v>50</v>
      </c>
      <c r="H376" s="209">
        <f t="shared" si="11"/>
        <v>11.235955056179774</v>
      </c>
      <c r="I376" s="208" t="s">
        <v>209</v>
      </c>
      <c r="J376" s="210"/>
    </row>
    <row r="377" spans="1:10" ht="22.5">
      <c r="A377" s="215" t="s">
        <v>1250</v>
      </c>
      <c r="B377" s="205" t="str">
        <f t="shared" si="10"/>
        <v>44167</v>
      </c>
      <c r="C377" s="252" t="s">
        <v>1251</v>
      </c>
      <c r="D377" s="215" t="s">
        <v>1250</v>
      </c>
      <c r="E377" s="232"/>
      <c r="F377" s="232">
        <v>40</v>
      </c>
      <c r="G377" s="232">
        <v>65</v>
      </c>
      <c r="H377" s="209">
        <f t="shared" si="11"/>
        <v>14.606741573033707</v>
      </c>
      <c r="I377" s="208" t="s">
        <v>209</v>
      </c>
      <c r="J377" s="210"/>
    </row>
    <row r="378" spans="1:10" ht="12.75">
      <c r="A378" s="199" t="s">
        <v>1252</v>
      </c>
      <c r="B378" s="205" t="str">
        <f t="shared" si="10"/>
        <v>44192</v>
      </c>
      <c r="C378" s="266" t="s">
        <v>1253</v>
      </c>
      <c r="D378" s="199" t="s">
        <v>1252</v>
      </c>
      <c r="E378" s="225"/>
      <c r="F378" s="225">
        <v>260</v>
      </c>
      <c r="G378" s="225">
        <v>250</v>
      </c>
      <c r="H378" s="209">
        <f t="shared" si="11"/>
        <v>56.17977528089887</v>
      </c>
      <c r="I378" s="208" t="s">
        <v>209</v>
      </c>
      <c r="J378" s="210"/>
    </row>
    <row r="379" spans="1:10" ht="12.75">
      <c r="A379" s="199" t="s">
        <v>1254</v>
      </c>
      <c r="B379" s="205" t="str">
        <f t="shared" si="10"/>
        <v>44212</v>
      </c>
      <c r="C379" s="206" t="s">
        <v>1255</v>
      </c>
      <c r="D379" s="207" t="s">
        <v>1256</v>
      </c>
      <c r="E379" s="208" t="s">
        <v>174</v>
      </c>
      <c r="F379" s="208">
        <v>1</v>
      </c>
      <c r="G379" s="209">
        <v>3000</v>
      </c>
      <c r="H379" s="209">
        <f t="shared" si="11"/>
        <v>674.1573033707865</v>
      </c>
      <c r="I379" s="208" t="s">
        <v>209</v>
      </c>
      <c r="J379" s="210"/>
    </row>
    <row r="380" spans="1:10" ht="12.75">
      <c r="A380" s="199" t="s">
        <v>1257</v>
      </c>
      <c r="B380" s="205" t="str">
        <f t="shared" si="10"/>
        <v>44316</v>
      </c>
      <c r="C380" s="206" t="s">
        <v>1258</v>
      </c>
      <c r="D380" s="207" t="s">
        <v>1259</v>
      </c>
      <c r="E380" s="208" t="s">
        <v>174</v>
      </c>
      <c r="F380" s="208">
        <v>30</v>
      </c>
      <c r="G380" s="209">
        <v>100</v>
      </c>
      <c r="H380" s="209">
        <f t="shared" si="11"/>
        <v>22.47191011235955</v>
      </c>
      <c r="I380" s="208" t="s">
        <v>209</v>
      </c>
      <c r="J380" s="210"/>
    </row>
    <row r="381" spans="1:10" ht="12.75">
      <c r="A381" s="199" t="s">
        <v>1260</v>
      </c>
      <c r="B381" s="205" t="str">
        <f t="shared" si="10"/>
        <v>44411</v>
      </c>
      <c r="C381" s="250" t="s">
        <v>1261</v>
      </c>
      <c r="D381" s="199" t="s">
        <v>1260</v>
      </c>
      <c r="E381" s="232"/>
      <c r="F381" s="232">
        <v>410</v>
      </c>
      <c r="G381" s="232">
        <v>12500</v>
      </c>
      <c r="H381" s="209">
        <f t="shared" si="11"/>
        <v>2808.9887640449438</v>
      </c>
      <c r="I381" s="208" t="s">
        <v>209</v>
      </c>
      <c r="J381" s="210"/>
    </row>
    <row r="382" spans="1:10" ht="12.75">
      <c r="A382" s="199" t="s">
        <v>1262</v>
      </c>
      <c r="B382" s="205" t="str">
        <f t="shared" si="10"/>
        <v>44411</v>
      </c>
      <c r="C382" s="206" t="s">
        <v>1263</v>
      </c>
      <c r="D382" s="199" t="s">
        <v>1262</v>
      </c>
      <c r="E382" s="208"/>
      <c r="F382" s="208">
        <v>435</v>
      </c>
      <c r="G382" s="208">
        <v>4830</v>
      </c>
      <c r="H382" s="209">
        <f t="shared" si="11"/>
        <v>1085.3932584269662</v>
      </c>
      <c r="I382" s="208" t="s">
        <v>209</v>
      </c>
      <c r="J382" s="210"/>
    </row>
    <row r="383" spans="1:10" ht="12.75">
      <c r="A383" s="215" t="s">
        <v>1264</v>
      </c>
      <c r="B383" s="205" t="str">
        <f t="shared" si="10"/>
        <v>44411</v>
      </c>
      <c r="C383" s="247" t="s">
        <v>1265</v>
      </c>
      <c r="D383" s="207" t="s">
        <v>1266</v>
      </c>
      <c r="E383" s="232" t="s">
        <v>50</v>
      </c>
      <c r="F383" s="232">
        <v>15</v>
      </c>
      <c r="G383" s="209">
        <v>360</v>
      </c>
      <c r="H383" s="209">
        <f t="shared" si="11"/>
        <v>80.89887640449437</v>
      </c>
      <c r="I383" s="208" t="s">
        <v>209</v>
      </c>
      <c r="J383" s="210"/>
    </row>
    <row r="384" spans="1:10" ht="12.75">
      <c r="A384" s="199" t="s">
        <v>1267</v>
      </c>
      <c r="B384" s="205" t="str">
        <f t="shared" si="10"/>
        <v>44411</v>
      </c>
      <c r="C384" s="250" t="s">
        <v>1268</v>
      </c>
      <c r="D384" s="199" t="s">
        <v>1267</v>
      </c>
      <c r="E384" s="303"/>
      <c r="F384" s="303">
        <v>90</v>
      </c>
      <c r="G384" s="303">
        <v>4800</v>
      </c>
      <c r="H384" s="209">
        <f t="shared" si="11"/>
        <v>1078.6516853932583</v>
      </c>
      <c r="I384" s="208" t="s">
        <v>209</v>
      </c>
      <c r="J384" s="210"/>
    </row>
    <row r="385" spans="1:10" ht="12.75">
      <c r="A385" s="199" t="s">
        <v>1269</v>
      </c>
      <c r="B385" s="205" t="str">
        <f t="shared" si="10"/>
        <v>44423</v>
      </c>
      <c r="C385" s="206" t="s">
        <v>1270</v>
      </c>
      <c r="D385" s="199" t="s">
        <v>1269</v>
      </c>
      <c r="E385" s="272"/>
      <c r="F385" s="208">
        <v>3</v>
      </c>
      <c r="G385" s="208">
        <v>2900</v>
      </c>
      <c r="H385" s="209">
        <f t="shared" si="11"/>
        <v>651.685393258427</v>
      </c>
      <c r="I385" s="208" t="s">
        <v>209</v>
      </c>
      <c r="J385" s="210"/>
    </row>
    <row r="386" spans="1:10" ht="12.75">
      <c r="A386" s="215" t="s">
        <v>1271</v>
      </c>
      <c r="B386" s="205" t="str">
        <f t="shared" si="10"/>
        <v>44424</v>
      </c>
      <c r="C386" s="216" t="s">
        <v>1272</v>
      </c>
      <c r="D386" s="215" t="s">
        <v>1271</v>
      </c>
      <c r="E386" s="232"/>
      <c r="F386" s="232">
        <v>173</v>
      </c>
      <c r="G386" s="232">
        <v>729</v>
      </c>
      <c r="H386" s="209">
        <f t="shared" si="11"/>
        <v>163.8202247191011</v>
      </c>
      <c r="I386" s="208" t="s">
        <v>209</v>
      </c>
      <c r="J386" s="210"/>
    </row>
    <row r="387" spans="1:10" ht="12.75">
      <c r="A387" s="217" t="s">
        <v>1273</v>
      </c>
      <c r="B387" s="205" t="str">
        <f t="shared" si="10"/>
        <v>44430</v>
      </c>
      <c r="C387" s="217" t="s">
        <v>1274</v>
      </c>
      <c r="D387" s="217" t="s">
        <v>1273</v>
      </c>
      <c r="E387" s="208"/>
      <c r="F387" s="208">
        <v>70</v>
      </c>
      <c r="G387" s="208">
        <v>1080</v>
      </c>
      <c r="H387" s="209">
        <f t="shared" si="11"/>
        <v>242.69662921348313</v>
      </c>
      <c r="I387" s="208" t="s">
        <v>209</v>
      </c>
      <c r="J387" s="210"/>
    </row>
    <row r="388" spans="1:10" ht="22.5">
      <c r="A388" s="199" t="s">
        <v>1275</v>
      </c>
      <c r="B388" s="205" t="str">
        <f t="shared" si="10"/>
        <v>44482</v>
      </c>
      <c r="C388" s="214" t="s">
        <v>1276</v>
      </c>
      <c r="D388" s="207" t="s">
        <v>1277</v>
      </c>
      <c r="E388" s="208" t="s">
        <v>174</v>
      </c>
      <c r="F388" s="208">
        <v>10</v>
      </c>
      <c r="G388" s="209">
        <v>1700</v>
      </c>
      <c r="H388" s="209">
        <f t="shared" si="11"/>
        <v>382.02247191011236</v>
      </c>
      <c r="I388" s="208" t="s">
        <v>209</v>
      </c>
      <c r="J388" s="210"/>
    </row>
    <row r="389" spans="1:10" ht="12.75">
      <c r="A389" s="199" t="s">
        <v>1278</v>
      </c>
      <c r="B389" s="205" t="str">
        <f t="shared" si="10"/>
        <v>44482</v>
      </c>
      <c r="C389" s="206" t="s">
        <v>1279</v>
      </c>
      <c r="D389" s="199" t="s">
        <v>1278</v>
      </c>
      <c r="E389" s="208"/>
      <c r="F389" s="208">
        <v>6</v>
      </c>
      <c r="G389" s="208">
        <v>3500</v>
      </c>
      <c r="H389" s="209">
        <f t="shared" si="11"/>
        <v>786.5168539325842</v>
      </c>
      <c r="I389" s="208" t="s">
        <v>209</v>
      </c>
      <c r="J389" s="210"/>
    </row>
    <row r="390" spans="1:10" ht="12.75">
      <c r="A390" s="215" t="s">
        <v>1280</v>
      </c>
      <c r="B390" s="205" t="str">
        <f t="shared" si="10"/>
        <v>44510</v>
      </c>
      <c r="C390" s="201" t="s">
        <v>1281</v>
      </c>
      <c r="D390" s="215" t="s">
        <v>1280</v>
      </c>
      <c r="E390" s="232"/>
      <c r="F390" s="232">
        <v>107</v>
      </c>
      <c r="G390" s="232">
        <v>13830</v>
      </c>
      <c r="H390" s="209">
        <f t="shared" si="11"/>
        <v>3107.8651685393256</v>
      </c>
      <c r="I390" s="208" t="s">
        <v>209</v>
      </c>
      <c r="J390" s="210"/>
    </row>
    <row r="391" spans="1:10" ht="12.75">
      <c r="A391" s="199" t="s">
        <v>1282</v>
      </c>
      <c r="B391" s="205" t="str">
        <f t="shared" si="10"/>
        <v>44511</v>
      </c>
      <c r="C391" s="206" t="s">
        <v>1283</v>
      </c>
      <c r="D391" s="199" t="s">
        <v>1282</v>
      </c>
      <c r="E391" s="232"/>
      <c r="F391" s="232">
        <v>36</v>
      </c>
      <c r="G391" s="232">
        <v>645</v>
      </c>
      <c r="H391" s="209">
        <f t="shared" si="11"/>
        <v>144.9438202247191</v>
      </c>
      <c r="I391" s="208" t="s">
        <v>209</v>
      </c>
      <c r="J391" s="210"/>
    </row>
    <row r="392" spans="1:10" ht="12.75">
      <c r="A392" s="199" t="s">
        <v>1284</v>
      </c>
      <c r="B392" s="205" t="str">
        <f t="shared" si="10"/>
        <v>44511</v>
      </c>
      <c r="C392" s="250" t="s">
        <v>1285</v>
      </c>
      <c r="D392" s="199" t="s">
        <v>1284</v>
      </c>
      <c r="E392" s="232"/>
      <c r="F392" s="232">
        <v>10</v>
      </c>
      <c r="G392" s="232">
        <v>440</v>
      </c>
      <c r="H392" s="209">
        <f t="shared" si="11"/>
        <v>98.87640449438202</v>
      </c>
      <c r="I392" s="208" t="s">
        <v>209</v>
      </c>
      <c r="J392" s="210"/>
    </row>
    <row r="393" spans="1:10" ht="12.75">
      <c r="A393" s="199" t="s">
        <v>1286</v>
      </c>
      <c r="B393" s="205" t="str">
        <f t="shared" si="10"/>
        <v>44511</v>
      </c>
      <c r="C393" s="250" t="s">
        <v>1287</v>
      </c>
      <c r="D393" s="207" t="s">
        <v>1288</v>
      </c>
      <c r="E393" s="232" t="s">
        <v>50</v>
      </c>
      <c r="F393" s="232">
        <v>6</v>
      </c>
      <c r="G393" s="209">
        <v>240</v>
      </c>
      <c r="H393" s="209">
        <f t="shared" si="11"/>
        <v>53.93258426966292</v>
      </c>
      <c r="I393" s="208" t="s">
        <v>209</v>
      </c>
      <c r="J393" s="210"/>
    </row>
    <row r="394" spans="1:10" ht="12.75">
      <c r="A394" s="199" t="s">
        <v>1289</v>
      </c>
      <c r="B394" s="205" t="str">
        <f t="shared" si="10"/>
        <v>44511</v>
      </c>
      <c r="C394" s="201" t="s">
        <v>1290</v>
      </c>
      <c r="D394" s="199" t="s">
        <v>1289</v>
      </c>
      <c r="E394" s="208"/>
      <c r="F394" s="208">
        <v>5</v>
      </c>
      <c r="G394" s="208">
        <v>1200</v>
      </c>
      <c r="H394" s="209">
        <f t="shared" si="11"/>
        <v>269.66292134831457</v>
      </c>
      <c r="I394" s="208" t="s">
        <v>209</v>
      </c>
      <c r="J394" s="210"/>
    </row>
    <row r="395" spans="1:10" ht="12.75">
      <c r="A395" s="211" t="s">
        <v>1291</v>
      </c>
      <c r="B395" s="205" t="str">
        <f aca="true" t="shared" si="12" ref="B395:B418">LEFT(C395,5)</f>
        <v>44511</v>
      </c>
      <c r="C395" s="241" t="s">
        <v>1292</v>
      </c>
      <c r="D395" s="211" t="s">
        <v>1291</v>
      </c>
      <c r="E395" s="208"/>
      <c r="F395" s="208">
        <v>265</v>
      </c>
      <c r="G395" s="208">
        <v>4035</v>
      </c>
      <c r="H395" s="209">
        <f t="shared" si="11"/>
        <v>906.7415730337078</v>
      </c>
      <c r="I395" s="208" t="s">
        <v>209</v>
      </c>
      <c r="J395" s="210"/>
    </row>
    <row r="396" spans="1:10" ht="12.75">
      <c r="A396" s="215" t="s">
        <v>1293</v>
      </c>
      <c r="B396" s="205" t="str">
        <f t="shared" si="12"/>
        <v>44512</v>
      </c>
      <c r="C396" s="206" t="s">
        <v>1294</v>
      </c>
      <c r="D396" s="215" t="s">
        <v>1293</v>
      </c>
      <c r="E396" s="208"/>
      <c r="F396" s="208">
        <v>55</v>
      </c>
      <c r="G396" s="208">
        <v>1300</v>
      </c>
      <c r="H396" s="209">
        <f aca="true" t="shared" si="13" ref="H396:H418">G396/4.45</f>
        <v>292.13483146067415</v>
      </c>
      <c r="I396" s="208" t="s">
        <v>209</v>
      </c>
      <c r="J396" s="210"/>
    </row>
    <row r="397" spans="1:10" ht="12.75">
      <c r="A397" s="215" t="s">
        <v>1295</v>
      </c>
      <c r="B397" s="205" t="str">
        <f t="shared" si="12"/>
        <v>44512</v>
      </c>
      <c r="C397" s="247" t="s">
        <v>1296</v>
      </c>
      <c r="D397" s="215" t="s">
        <v>1295</v>
      </c>
      <c r="E397" s="208"/>
      <c r="F397" s="208">
        <v>25</v>
      </c>
      <c r="G397" s="208">
        <v>2180</v>
      </c>
      <c r="H397" s="209">
        <f t="shared" si="13"/>
        <v>489.8876404494382</v>
      </c>
      <c r="I397" s="208" t="s">
        <v>209</v>
      </c>
      <c r="J397" s="210"/>
    </row>
    <row r="398" spans="1:10" ht="12.75">
      <c r="A398" s="199" t="s">
        <v>1297</v>
      </c>
      <c r="B398" s="205" t="str">
        <f t="shared" si="12"/>
        <v>44512</v>
      </c>
      <c r="C398" s="266" t="s">
        <v>1298</v>
      </c>
      <c r="D398" s="199" t="s">
        <v>1297</v>
      </c>
      <c r="E398" s="304"/>
      <c r="F398" s="304">
        <v>9</v>
      </c>
      <c r="G398" s="304">
        <v>320</v>
      </c>
      <c r="H398" s="209">
        <f t="shared" si="13"/>
        <v>71.91011235955055</v>
      </c>
      <c r="I398" s="208" t="s">
        <v>209</v>
      </c>
      <c r="J398" s="210"/>
    </row>
    <row r="399" spans="1:10" ht="12.75">
      <c r="A399" s="199" t="s">
        <v>1299</v>
      </c>
      <c r="B399" s="205" t="str">
        <f t="shared" si="12"/>
        <v>44512</v>
      </c>
      <c r="C399" s="206" t="s">
        <v>1300</v>
      </c>
      <c r="D399" s="199" t="s">
        <v>1299</v>
      </c>
      <c r="E399" s="208"/>
      <c r="F399" s="208">
        <v>7</v>
      </c>
      <c r="G399" s="208">
        <v>1460</v>
      </c>
      <c r="H399" s="209">
        <f t="shared" si="13"/>
        <v>328.08988764044943</v>
      </c>
      <c r="I399" s="208" t="s">
        <v>209</v>
      </c>
      <c r="J399" s="210"/>
    </row>
    <row r="400" spans="1:10" ht="12.75">
      <c r="A400" s="199" t="s">
        <v>1301</v>
      </c>
      <c r="B400" s="205" t="str">
        <f t="shared" si="12"/>
        <v>44521</v>
      </c>
      <c r="C400" s="250" t="s">
        <v>1302</v>
      </c>
      <c r="D400" s="207" t="s">
        <v>1303</v>
      </c>
      <c r="E400" s="232" t="s">
        <v>50</v>
      </c>
      <c r="F400" s="232">
        <v>50</v>
      </c>
      <c r="G400" s="209">
        <v>2400</v>
      </c>
      <c r="H400" s="209">
        <f t="shared" si="13"/>
        <v>539.3258426966291</v>
      </c>
      <c r="I400" s="208" t="s">
        <v>209</v>
      </c>
      <c r="J400" s="210"/>
    </row>
    <row r="401" spans="1:10" ht="12.75">
      <c r="A401" s="199" t="s">
        <v>1304</v>
      </c>
      <c r="B401" s="205" t="str">
        <f t="shared" si="12"/>
        <v>44521</v>
      </c>
      <c r="C401" s="206" t="s">
        <v>1305</v>
      </c>
      <c r="D401" s="199" t="s">
        <v>1304</v>
      </c>
      <c r="E401" s="208"/>
      <c r="F401" s="208">
        <v>16</v>
      </c>
      <c r="G401" s="208">
        <v>112</v>
      </c>
      <c r="H401" s="209">
        <f t="shared" si="13"/>
        <v>25.168539325842694</v>
      </c>
      <c r="I401" s="208" t="s">
        <v>209</v>
      </c>
      <c r="J401" s="210"/>
    </row>
    <row r="402" spans="1:10" ht="12.75">
      <c r="A402" s="215" t="s">
        <v>1306</v>
      </c>
      <c r="B402" s="205" t="str">
        <f t="shared" si="12"/>
        <v>44523</v>
      </c>
      <c r="C402" s="252" t="s">
        <v>1307</v>
      </c>
      <c r="D402" s="215" t="s">
        <v>1306</v>
      </c>
      <c r="E402" s="208"/>
      <c r="F402" s="208">
        <v>660</v>
      </c>
      <c r="G402" s="208">
        <v>1590</v>
      </c>
      <c r="H402" s="209">
        <f t="shared" si="13"/>
        <v>357.30337078651684</v>
      </c>
      <c r="I402" s="208" t="s">
        <v>209</v>
      </c>
      <c r="J402" s="210"/>
    </row>
    <row r="403" spans="1:10" ht="12.75">
      <c r="A403" s="215" t="s">
        <v>1308</v>
      </c>
      <c r="B403" s="205" t="str">
        <f t="shared" si="12"/>
        <v>44530</v>
      </c>
      <c r="C403" s="252" t="s">
        <v>1309</v>
      </c>
      <c r="D403" s="207" t="s">
        <v>1310</v>
      </c>
      <c r="E403" s="232" t="s">
        <v>50</v>
      </c>
      <c r="F403" s="232">
        <v>400</v>
      </c>
      <c r="G403" s="209">
        <v>250</v>
      </c>
      <c r="H403" s="209">
        <f t="shared" si="13"/>
        <v>56.17977528089887</v>
      </c>
      <c r="I403" s="208" t="s">
        <v>209</v>
      </c>
      <c r="J403" s="210"/>
    </row>
    <row r="404" spans="1:10" ht="12.75">
      <c r="A404" s="215" t="s">
        <v>1311</v>
      </c>
      <c r="B404" s="205" t="str">
        <f t="shared" si="12"/>
        <v>44531</v>
      </c>
      <c r="C404" s="252" t="s">
        <v>1312</v>
      </c>
      <c r="D404" s="215" t="s">
        <v>1311</v>
      </c>
      <c r="E404" s="232"/>
      <c r="F404" s="232">
        <v>109</v>
      </c>
      <c r="G404" s="232">
        <v>360</v>
      </c>
      <c r="H404" s="209">
        <f t="shared" si="13"/>
        <v>80.89887640449437</v>
      </c>
      <c r="I404" s="208" t="s">
        <v>209</v>
      </c>
      <c r="J404" s="210"/>
    </row>
    <row r="405" spans="1:10" ht="12.75">
      <c r="A405" s="215" t="s">
        <v>1313</v>
      </c>
      <c r="B405" s="205" t="str">
        <f t="shared" si="12"/>
        <v>44531</v>
      </c>
      <c r="C405" s="252" t="s">
        <v>1314</v>
      </c>
      <c r="D405" s="215" t="s">
        <v>1313</v>
      </c>
      <c r="E405" s="305"/>
      <c r="F405" s="305">
        <v>15</v>
      </c>
      <c r="G405" s="305">
        <v>603</v>
      </c>
      <c r="H405" s="209">
        <f t="shared" si="13"/>
        <v>135.5056179775281</v>
      </c>
      <c r="I405" s="208" t="s">
        <v>209</v>
      </c>
      <c r="J405" s="210"/>
    </row>
    <row r="406" spans="1:10" ht="12.75">
      <c r="A406" s="211" t="s">
        <v>1315</v>
      </c>
      <c r="B406" s="205" t="str">
        <f t="shared" si="12"/>
        <v>44612</v>
      </c>
      <c r="C406" s="241" t="s">
        <v>1316</v>
      </c>
      <c r="D406" s="211" t="s">
        <v>1315</v>
      </c>
      <c r="E406" s="232"/>
      <c r="F406" s="232">
        <v>80</v>
      </c>
      <c r="G406" s="232">
        <v>1620</v>
      </c>
      <c r="H406" s="209">
        <f t="shared" si="13"/>
        <v>364.0449438202247</v>
      </c>
      <c r="I406" s="208" t="s">
        <v>209</v>
      </c>
      <c r="J406" s="210"/>
    </row>
    <row r="407" spans="1:10" ht="12.75">
      <c r="A407" s="199" t="s">
        <v>1317</v>
      </c>
      <c r="B407" s="205" t="str">
        <f t="shared" si="12"/>
        <v>44621</v>
      </c>
      <c r="C407" s="250" t="s">
        <v>1318</v>
      </c>
      <c r="D407" s="207" t="s">
        <v>1319</v>
      </c>
      <c r="E407" s="232" t="s">
        <v>50</v>
      </c>
      <c r="F407" s="232">
        <v>10</v>
      </c>
      <c r="G407" s="209">
        <v>2900</v>
      </c>
      <c r="H407" s="209">
        <f t="shared" si="13"/>
        <v>651.685393258427</v>
      </c>
      <c r="I407" s="208" t="s">
        <v>209</v>
      </c>
      <c r="J407" s="210"/>
    </row>
    <row r="408" spans="1:10" ht="12.75">
      <c r="A408" s="199" t="s">
        <v>1320</v>
      </c>
      <c r="B408" s="205" t="str">
        <f t="shared" si="12"/>
        <v>44621</v>
      </c>
      <c r="C408" s="250" t="s">
        <v>1321</v>
      </c>
      <c r="D408" s="207" t="s">
        <v>1322</v>
      </c>
      <c r="E408" s="232" t="s">
        <v>50</v>
      </c>
      <c r="F408" s="232">
        <v>400</v>
      </c>
      <c r="G408" s="209">
        <v>2400</v>
      </c>
      <c r="H408" s="209">
        <f t="shared" si="13"/>
        <v>539.3258426966291</v>
      </c>
      <c r="I408" s="208" t="s">
        <v>209</v>
      </c>
      <c r="J408" s="210"/>
    </row>
    <row r="409" spans="1:10" ht="12.75">
      <c r="A409" s="199" t="s">
        <v>1323</v>
      </c>
      <c r="B409" s="205" t="str">
        <f t="shared" si="12"/>
        <v>44810</v>
      </c>
      <c r="C409" s="250" t="s">
        <v>1324</v>
      </c>
      <c r="D409" s="199" t="s">
        <v>1323</v>
      </c>
      <c r="E409" s="232"/>
      <c r="F409" s="232">
        <v>160</v>
      </c>
      <c r="G409" s="232">
        <v>30920</v>
      </c>
      <c r="H409" s="209">
        <f t="shared" si="13"/>
        <v>6948.314606741573</v>
      </c>
      <c r="I409" s="208" t="s">
        <v>209</v>
      </c>
      <c r="J409" s="210"/>
    </row>
    <row r="410" spans="1:10" ht="12.75">
      <c r="A410" s="199" t="s">
        <v>1325</v>
      </c>
      <c r="B410" s="205" t="str">
        <f t="shared" si="12"/>
        <v>44820</v>
      </c>
      <c r="C410" s="206" t="s">
        <v>1326</v>
      </c>
      <c r="D410" s="207" t="s">
        <v>1327</v>
      </c>
      <c r="E410" s="208" t="s">
        <v>284</v>
      </c>
      <c r="F410" s="208">
        <v>20</v>
      </c>
      <c r="G410" s="209">
        <v>400</v>
      </c>
      <c r="H410" s="209">
        <f t="shared" si="13"/>
        <v>89.8876404494382</v>
      </c>
      <c r="I410" s="208" t="s">
        <v>209</v>
      </c>
      <c r="J410" s="210"/>
    </row>
    <row r="411" spans="1:10" ht="12.75">
      <c r="A411" s="215" t="s">
        <v>1328</v>
      </c>
      <c r="B411" s="205" t="str">
        <f t="shared" si="12"/>
        <v>44832</v>
      </c>
      <c r="C411" s="252" t="s">
        <v>1329</v>
      </c>
      <c r="D411" s="215" t="s">
        <v>1328</v>
      </c>
      <c r="E411" s="208"/>
      <c r="F411" s="208">
        <v>35</v>
      </c>
      <c r="G411" s="208">
        <v>310</v>
      </c>
      <c r="H411" s="209">
        <f t="shared" si="13"/>
        <v>69.6629213483146</v>
      </c>
      <c r="I411" s="208" t="s">
        <v>209</v>
      </c>
      <c r="J411" s="210"/>
    </row>
    <row r="412" spans="1:10" ht="12.75">
      <c r="A412" s="199" t="s">
        <v>1330</v>
      </c>
      <c r="B412" s="205" t="str">
        <f t="shared" si="12"/>
        <v>45223</v>
      </c>
      <c r="C412" s="201" t="s">
        <v>1331</v>
      </c>
      <c r="D412" s="207" t="s">
        <v>1332</v>
      </c>
      <c r="E412" s="208" t="s">
        <v>141</v>
      </c>
      <c r="F412" s="209"/>
      <c r="G412" s="229">
        <v>15000</v>
      </c>
      <c r="H412" s="209">
        <f t="shared" si="13"/>
        <v>3370.7865168539324</v>
      </c>
      <c r="I412" s="208" t="s">
        <v>209</v>
      </c>
      <c r="J412" s="210"/>
    </row>
    <row r="413" spans="1:10" ht="12.75">
      <c r="A413" s="215" t="s">
        <v>1333</v>
      </c>
      <c r="B413" s="205" t="str">
        <f t="shared" si="12"/>
        <v>48190</v>
      </c>
      <c r="C413" s="252" t="s">
        <v>1334</v>
      </c>
      <c r="D413" s="215" t="s">
        <v>1333</v>
      </c>
      <c r="E413" s="232"/>
      <c r="F413" s="232">
        <v>15</v>
      </c>
      <c r="G413" s="232">
        <v>48320</v>
      </c>
      <c r="H413" s="209">
        <f t="shared" si="13"/>
        <v>10858.426966292134</v>
      </c>
      <c r="I413" s="208" t="s">
        <v>209</v>
      </c>
      <c r="J413" s="210"/>
    </row>
    <row r="414" spans="1:10" ht="12.75">
      <c r="A414" s="199" t="s">
        <v>1335</v>
      </c>
      <c r="B414" s="205" t="str">
        <f t="shared" si="12"/>
        <v>48310</v>
      </c>
      <c r="C414" s="250" t="s">
        <v>1336</v>
      </c>
      <c r="D414" s="199" t="s">
        <v>1335</v>
      </c>
      <c r="E414" s="208"/>
      <c r="F414" s="208">
        <v>109</v>
      </c>
      <c r="G414" s="208">
        <v>79350</v>
      </c>
      <c r="H414" s="209">
        <f t="shared" si="13"/>
        <v>17831.460674157304</v>
      </c>
      <c r="I414" s="208" t="s">
        <v>209</v>
      </c>
      <c r="J414" s="210"/>
    </row>
    <row r="415" spans="1:10" ht="22.5">
      <c r="A415" s="215" t="s">
        <v>1337</v>
      </c>
      <c r="B415" s="205" t="str">
        <f t="shared" si="12"/>
        <v>48624</v>
      </c>
      <c r="C415" s="252" t="s">
        <v>1338</v>
      </c>
      <c r="D415" s="215" t="s">
        <v>1337</v>
      </c>
      <c r="E415" s="228"/>
      <c r="F415" s="228">
        <v>2</v>
      </c>
      <c r="G415" s="228">
        <v>31500</v>
      </c>
      <c r="H415" s="209">
        <f t="shared" si="13"/>
        <v>7078.651685393258</v>
      </c>
      <c r="I415" s="208" t="s">
        <v>209</v>
      </c>
      <c r="J415" s="210"/>
    </row>
    <row r="416" spans="1:10" ht="12.75">
      <c r="A416" s="199" t="s">
        <v>1339</v>
      </c>
      <c r="B416" s="205" t="str">
        <f t="shared" si="12"/>
        <v>48740</v>
      </c>
      <c r="C416" s="250" t="s">
        <v>1340</v>
      </c>
      <c r="D416" s="213" t="s">
        <v>1341</v>
      </c>
      <c r="E416" s="208" t="s">
        <v>174</v>
      </c>
      <c r="F416" s="208">
        <v>3</v>
      </c>
      <c r="G416" s="233">
        <v>18000</v>
      </c>
      <c r="H416" s="209">
        <f t="shared" si="13"/>
        <v>4044.943820224719</v>
      </c>
      <c r="I416" s="208" t="s">
        <v>209</v>
      </c>
      <c r="J416" s="210"/>
    </row>
    <row r="417" spans="1:10" ht="12.75">
      <c r="A417" s="215" t="s">
        <v>1342</v>
      </c>
      <c r="B417" s="205" t="str">
        <f t="shared" si="12"/>
        <v>48761</v>
      </c>
      <c r="C417" s="206" t="s">
        <v>1343</v>
      </c>
      <c r="D417" s="215" t="s">
        <v>1342</v>
      </c>
      <c r="E417" s="208"/>
      <c r="F417" s="208">
        <v>65</v>
      </c>
      <c r="G417" s="208">
        <v>13700</v>
      </c>
      <c r="H417" s="209">
        <f t="shared" si="13"/>
        <v>3078.6516853932585</v>
      </c>
      <c r="I417" s="208" t="s">
        <v>209</v>
      </c>
      <c r="J417" s="210"/>
    </row>
    <row r="418" spans="1:10" ht="12.75">
      <c r="A418" s="199" t="s">
        <v>1344</v>
      </c>
      <c r="B418" s="205" t="str">
        <f t="shared" si="12"/>
        <v>48920</v>
      </c>
      <c r="C418" s="258" t="s">
        <v>1345</v>
      </c>
      <c r="D418" s="207" t="s">
        <v>1346</v>
      </c>
      <c r="E418" s="208" t="s">
        <v>50</v>
      </c>
      <c r="F418" s="208">
        <v>10</v>
      </c>
      <c r="G418" s="209">
        <v>4000</v>
      </c>
      <c r="H418" s="209">
        <f t="shared" si="13"/>
        <v>898.876404494382</v>
      </c>
      <c r="I418" s="208" t="s">
        <v>209</v>
      </c>
      <c r="J418" s="210"/>
    </row>
    <row r="419" spans="1:10" ht="12.75">
      <c r="A419" s="306"/>
      <c r="B419" s="204"/>
      <c r="C419" s="307"/>
      <c r="D419" s="308" t="s">
        <v>1347</v>
      </c>
      <c r="E419" s="204"/>
      <c r="F419" s="204"/>
      <c r="G419" s="309"/>
      <c r="H419" s="309"/>
      <c r="I419" s="204"/>
      <c r="J419" s="20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90"/>
  <sheetViews>
    <sheetView zoomScalePageLayoutView="0" workbookViewId="0" topLeftCell="A4">
      <selection activeCell="R10" sqref="R10"/>
    </sheetView>
  </sheetViews>
  <sheetFormatPr defaultColWidth="9.140625" defaultRowHeight="12.75"/>
  <cols>
    <col min="1" max="1" width="3.57421875" style="153" customWidth="1"/>
    <col min="2" max="2" width="6.421875" style="150" customWidth="1"/>
    <col min="3" max="3" width="19.00390625" style="1" customWidth="1"/>
    <col min="4" max="4" width="7.8515625" style="154" customWidth="1"/>
    <col min="5" max="5" width="10.7109375" style="85" customWidth="1"/>
    <col min="6" max="6" width="27.140625" style="150" customWidth="1"/>
    <col min="7" max="7" width="4.57421875" style="155" customWidth="1"/>
    <col min="8" max="8" width="4.28125" style="87" customWidth="1"/>
    <col min="9" max="9" width="8.28125" style="87" customWidth="1"/>
    <col min="10" max="10" width="8.421875" style="87" hidden="1" customWidth="1"/>
    <col min="11" max="11" width="7.28125" style="2" customWidth="1"/>
    <col min="12" max="12" width="4.8515625" style="35" customWidth="1"/>
    <col min="13" max="13" width="10.140625" style="85" bestFit="1" customWidth="1"/>
    <col min="14" max="14" width="9.00390625" style="156" customWidth="1"/>
    <col min="15" max="15" width="9.28125" style="85" customWidth="1"/>
    <col min="16" max="16384" width="9.140625" style="150" customWidth="1"/>
  </cols>
  <sheetData>
    <row r="1" spans="1:15" s="48" customFormat="1" ht="12.75">
      <c r="A1" s="47"/>
      <c r="C1" s="8"/>
      <c r="D1" s="49"/>
      <c r="E1" s="50"/>
      <c r="G1" s="51"/>
      <c r="H1" s="52"/>
      <c r="I1" s="52"/>
      <c r="J1" s="52"/>
      <c r="K1" s="53"/>
      <c r="L1" s="10" t="s">
        <v>30</v>
      </c>
      <c r="M1" s="54"/>
      <c r="N1" s="55"/>
      <c r="O1" s="56"/>
    </row>
    <row r="2" spans="1:15" s="48" customFormat="1" ht="12.75">
      <c r="A2" s="47"/>
      <c r="C2" s="8"/>
      <c r="D2" s="49"/>
      <c r="E2" s="50"/>
      <c r="G2" s="51"/>
      <c r="H2" s="52"/>
      <c r="I2" s="52"/>
      <c r="J2" s="52"/>
      <c r="K2" s="53"/>
      <c r="L2" s="57" t="s">
        <v>31</v>
      </c>
      <c r="M2" s="54"/>
      <c r="N2" s="55"/>
      <c r="O2" s="56"/>
    </row>
    <row r="3" spans="1:15" s="48" customFormat="1" ht="14.25">
      <c r="A3" s="47"/>
      <c r="C3" s="8"/>
      <c r="D3" s="49"/>
      <c r="E3" s="50"/>
      <c r="G3" s="51"/>
      <c r="H3" s="52"/>
      <c r="I3" s="52"/>
      <c r="J3" s="52"/>
      <c r="K3" s="58" t="s">
        <v>32</v>
      </c>
      <c r="L3" s="8"/>
      <c r="M3" s="59"/>
      <c r="O3" s="56"/>
    </row>
    <row r="4" spans="1:15" s="48" customFormat="1" ht="14.25">
      <c r="A4" s="47"/>
      <c r="C4" s="8"/>
      <c r="D4" s="49"/>
      <c r="E4" s="50"/>
      <c r="G4" s="51"/>
      <c r="H4" s="52"/>
      <c r="I4" s="52"/>
      <c r="J4" s="52"/>
      <c r="K4" s="53"/>
      <c r="L4" s="8"/>
      <c r="M4" s="59"/>
      <c r="N4" s="58"/>
      <c r="O4" s="56"/>
    </row>
    <row r="5" spans="1:15" s="48" customFormat="1" ht="15.75">
      <c r="A5" s="47"/>
      <c r="C5" s="8"/>
      <c r="D5" s="49"/>
      <c r="E5" s="5"/>
      <c r="F5" s="12" t="s">
        <v>33</v>
      </c>
      <c r="G5" s="60"/>
      <c r="H5" s="4"/>
      <c r="I5" s="4"/>
      <c r="J5" s="61"/>
      <c r="K5" s="61"/>
      <c r="L5" s="3"/>
      <c r="M5" s="3"/>
      <c r="N5" s="62"/>
      <c r="O5" s="50"/>
    </row>
    <row r="6" spans="1:18" s="9" customFormat="1" ht="12.75">
      <c r="A6" s="3"/>
      <c r="B6" s="3"/>
      <c r="C6" s="3"/>
      <c r="D6" s="49"/>
      <c r="E6" s="63"/>
      <c r="F6" s="63" t="s">
        <v>34</v>
      </c>
      <c r="G6" s="64"/>
      <c r="H6" s="4"/>
      <c r="I6" s="4"/>
      <c r="J6" s="65"/>
      <c r="K6" s="61"/>
      <c r="L6" s="3"/>
      <c r="M6" s="3"/>
      <c r="N6" s="62"/>
      <c r="O6" s="3"/>
      <c r="P6" s="3"/>
      <c r="Q6" s="3"/>
      <c r="R6" s="66"/>
    </row>
    <row r="7" spans="4:14" s="3" customFormat="1" ht="11.25">
      <c r="D7" s="49"/>
      <c r="F7" s="3" t="s">
        <v>35</v>
      </c>
      <c r="H7" s="4"/>
      <c r="I7" s="4"/>
      <c r="J7" s="61"/>
      <c r="K7" s="61"/>
      <c r="N7" s="62"/>
    </row>
    <row r="8" spans="1:15" s="48" customFormat="1" ht="12.75">
      <c r="A8" s="47"/>
      <c r="C8" s="8"/>
      <c r="D8" s="49"/>
      <c r="E8" s="50"/>
      <c r="G8" s="51"/>
      <c r="H8" s="52"/>
      <c r="I8" s="52"/>
      <c r="J8" s="52"/>
      <c r="K8" s="4"/>
      <c r="L8" s="5"/>
      <c r="M8" s="50"/>
      <c r="N8" s="62"/>
      <c r="O8" s="50"/>
    </row>
    <row r="9" spans="1:32" s="76" customFormat="1" ht="67.5">
      <c r="A9" s="67" t="s">
        <v>36</v>
      </c>
      <c r="B9" s="67" t="s">
        <v>37</v>
      </c>
      <c r="C9" s="68" t="s">
        <v>38</v>
      </c>
      <c r="D9" s="69" t="s">
        <v>39</v>
      </c>
      <c r="E9" s="68" t="s">
        <v>40</v>
      </c>
      <c r="F9" s="67" t="s">
        <v>41</v>
      </c>
      <c r="G9" s="70" t="s">
        <v>4</v>
      </c>
      <c r="H9" s="71" t="s">
        <v>42</v>
      </c>
      <c r="I9" s="72" t="s">
        <v>43</v>
      </c>
      <c r="J9" s="71" t="s">
        <v>44</v>
      </c>
      <c r="K9" s="73" t="s">
        <v>45</v>
      </c>
      <c r="L9" s="74" t="s">
        <v>46</v>
      </c>
      <c r="M9" s="74" t="s">
        <v>9</v>
      </c>
      <c r="N9" s="75" t="s">
        <v>5</v>
      </c>
      <c r="O9" s="74" t="s">
        <v>47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s="85" customFormat="1" ht="22.5">
      <c r="A10" s="77">
        <v>1</v>
      </c>
      <c r="B10" s="78" t="str">
        <f aca="true" t="shared" si="0" ref="B10:B51">LEFT(E10,3)</f>
        <v>501</v>
      </c>
      <c r="C10" s="79" t="s">
        <v>48</v>
      </c>
      <c r="D10" s="80" t="str">
        <f aca="true" t="shared" si="1" ref="D10:D22">LEFT(E10,5)</f>
        <v>50112</v>
      </c>
      <c r="E10" s="80" t="s">
        <v>49</v>
      </c>
      <c r="F10" s="79" t="s">
        <v>48</v>
      </c>
      <c r="G10" s="81" t="s">
        <v>50</v>
      </c>
      <c r="H10" s="79">
        <v>10</v>
      </c>
      <c r="I10" s="79">
        <v>15000</v>
      </c>
      <c r="J10" s="79"/>
      <c r="K10" s="82">
        <f aca="true" t="shared" si="2" ref="K10:K51">I10/4.5</f>
        <v>3333.3333333333335</v>
      </c>
      <c r="L10" s="78" t="s">
        <v>51</v>
      </c>
      <c r="M10" s="83">
        <v>42370</v>
      </c>
      <c r="N10" s="83">
        <v>42735</v>
      </c>
      <c r="O10" s="80" t="s">
        <v>52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</row>
    <row r="11" spans="1:32" s="87" customFormat="1" ht="22.5">
      <c r="A11" s="77">
        <v>2</v>
      </c>
      <c r="B11" s="78" t="str">
        <f t="shared" si="0"/>
        <v>503</v>
      </c>
      <c r="C11" s="79" t="s">
        <v>53</v>
      </c>
      <c r="D11" s="80" t="str">
        <f t="shared" si="1"/>
        <v>50310</v>
      </c>
      <c r="E11" s="80" t="s">
        <v>54</v>
      </c>
      <c r="F11" s="79" t="s">
        <v>55</v>
      </c>
      <c r="G11" s="81" t="s">
        <v>50</v>
      </c>
      <c r="H11" s="79">
        <v>1</v>
      </c>
      <c r="I11" s="86">
        <v>33000</v>
      </c>
      <c r="J11" s="80"/>
      <c r="K11" s="82">
        <f t="shared" si="2"/>
        <v>7333.333333333333</v>
      </c>
      <c r="L11" s="78" t="s">
        <v>51</v>
      </c>
      <c r="M11" s="83">
        <v>42370</v>
      </c>
      <c r="N11" s="83">
        <v>42735</v>
      </c>
      <c r="O11" s="80" t="s">
        <v>52</v>
      </c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</row>
    <row r="12" spans="1:32" s="87" customFormat="1" ht="45">
      <c r="A12" s="88">
        <v>3</v>
      </c>
      <c r="B12" s="78" t="str">
        <f t="shared" si="0"/>
        <v>503</v>
      </c>
      <c r="C12" s="89" t="s">
        <v>56</v>
      </c>
      <c r="D12" s="80" t="str">
        <f t="shared" si="1"/>
        <v>50343</v>
      </c>
      <c r="E12" s="90" t="s">
        <v>57</v>
      </c>
      <c r="F12" s="81" t="s">
        <v>58</v>
      </c>
      <c r="G12" s="81" t="s">
        <v>50</v>
      </c>
      <c r="H12" s="79">
        <v>1</v>
      </c>
      <c r="I12" s="91">
        <v>9500</v>
      </c>
      <c r="J12" s="92"/>
      <c r="K12" s="82">
        <f t="shared" si="2"/>
        <v>2111.1111111111113</v>
      </c>
      <c r="L12" s="78" t="s">
        <v>51</v>
      </c>
      <c r="M12" s="83">
        <v>42370</v>
      </c>
      <c r="N12" s="93">
        <v>42644</v>
      </c>
      <c r="O12" s="90" t="s">
        <v>52</v>
      </c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2" s="85" customFormat="1" ht="33.75">
      <c r="A13" s="77">
        <v>4</v>
      </c>
      <c r="B13" s="78" t="str">
        <f t="shared" si="0"/>
        <v>504</v>
      </c>
      <c r="C13" s="79" t="s">
        <v>59</v>
      </c>
      <c r="D13" s="80" t="str">
        <f t="shared" si="1"/>
        <v>50411</v>
      </c>
      <c r="E13" s="94" t="s">
        <v>60</v>
      </c>
      <c r="F13" s="79" t="s">
        <v>61</v>
      </c>
      <c r="G13" s="81" t="s">
        <v>50</v>
      </c>
      <c r="H13" s="79">
        <v>20</v>
      </c>
      <c r="I13" s="95">
        <v>15000</v>
      </c>
      <c r="J13" s="79"/>
      <c r="K13" s="82">
        <f t="shared" si="2"/>
        <v>3333.3333333333335</v>
      </c>
      <c r="L13" s="78" t="s">
        <v>62</v>
      </c>
      <c r="M13" s="83">
        <v>42370</v>
      </c>
      <c r="N13" s="83">
        <v>42735</v>
      </c>
      <c r="O13" s="80" t="s">
        <v>52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</row>
    <row r="14" spans="1:32" s="87" customFormat="1" ht="22.5">
      <c r="A14" s="77">
        <v>5</v>
      </c>
      <c r="B14" s="78" t="str">
        <f t="shared" si="0"/>
        <v>504</v>
      </c>
      <c r="C14" s="79" t="s">
        <v>63</v>
      </c>
      <c r="D14" s="80" t="str">
        <f t="shared" si="1"/>
        <v>50411</v>
      </c>
      <c r="E14" s="80" t="s">
        <v>64</v>
      </c>
      <c r="F14" s="79" t="s">
        <v>63</v>
      </c>
      <c r="G14" s="81" t="s">
        <v>50</v>
      </c>
      <c r="H14" s="79">
        <v>1</v>
      </c>
      <c r="I14" s="79">
        <v>10000</v>
      </c>
      <c r="J14" s="79"/>
      <c r="K14" s="82">
        <f t="shared" si="2"/>
        <v>2222.222222222222</v>
      </c>
      <c r="L14" s="78" t="s">
        <v>62</v>
      </c>
      <c r="M14" s="83">
        <v>42705</v>
      </c>
      <c r="N14" s="83">
        <v>42735</v>
      </c>
      <c r="O14" s="80" t="s">
        <v>52</v>
      </c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</row>
    <row r="15" spans="1:32" s="97" customFormat="1" ht="45">
      <c r="A15" s="77">
        <v>6</v>
      </c>
      <c r="B15" s="78" t="str">
        <f t="shared" si="0"/>
        <v>504</v>
      </c>
      <c r="C15" s="79" t="s">
        <v>65</v>
      </c>
      <c r="D15" s="80" t="str">
        <f t="shared" si="1"/>
        <v>50413</v>
      </c>
      <c r="E15" s="79" t="s">
        <v>66</v>
      </c>
      <c r="F15" s="79" t="s">
        <v>65</v>
      </c>
      <c r="G15" s="81" t="s">
        <v>50</v>
      </c>
      <c r="H15" s="79">
        <v>350</v>
      </c>
      <c r="I15" s="79">
        <v>12000</v>
      </c>
      <c r="J15" s="79"/>
      <c r="K15" s="82">
        <f t="shared" si="2"/>
        <v>2666.6666666666665</v>
      </c>
      <c r="L15" s="78" t="s">
        <v>51</v>
      </c>
      <c r="M15" s="83">
        <v>42370</v>
      </c>
      <c r="N15" s="83">
        <v>42735</v>
      </c>
      <c r="O15" s="80" t="s">
        <v>52</v>
      </c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s="87" customFormat="1" ht="33.75">
      <c r="A16" s="77">
        <v>7</v>
      </c>
      <c r="B16" s="78" t="str">
        <f t="shared" si="0"/>
        <v>507</v>
      </c>
      <c r="C16" s="81" t="s">
        <v>67</v>
      </c>
      <c r="D16" s="80" t="str">
        <f t="shared" si="1"/>
        <v>50720</v>
      </c>
      <c r="E16" s="81" t="s">
        <v>68</v>
      </c>
      <c r="F16" s="81" t="s">
        <v>69</v>
      </c>
      <c r="G16" s="81" t="s">
        <v>50</v>
      </c>
      <c r="H16" s="79">
        <v>1</v>
      </c>
      <c r="I16" s="79">
        <v>25000</v>
      </c>
      <c r="J16" s="79"/>
      <c r="K16" s="82">
        <f t="shared" si="2"/>
        <v>5555.555555555556</v>
      </c>
      <c r="L16" s="78" t="s">
        <v>51</v>
      </c>
      <c r="M16" s="83">
        <v>42370</v>
      </c>
      <c r="N16" s="83">
        <v>42735</v>
      </c>
      <c r="O16" s="80" t="s">
        <v>52</v>
      </c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</row>
    <row r="17" spans="1:32" s="97" customFormat="1" ht="33.75">
      <c r="A17" s="88">
        <v>8</v>
      </c>
      <c r="B17" s="78" t="str">
        <f t="shared" si="0"/>
        <v>507</v>
      </c>
      <c r="C17" s="91" t="s">
        <v>70</v>
      </c>
      <c r="D17" s="80" t="str">
        <f t="shared" si="1"/>
        <v>50730</v>
      </c>
      <c r="E17" s="91" t="s">
        <v>71</v>
      </c>
      <c r="F17" s="91" t="s">
        <v>72</v>
      </c>
      <c r="G17" s="81" t="s">
        <v>50</v>
      </c>
      <c r="H17" s="79">
        <v>150</v>
      </c>
      <c r="I17" s="91">
        <v>20000</v>
      </c>
      <c r="J17" s="91"/>
      <c r="K17" s="82">
        <f t="shared" si="2"/>
        <v>4444.444444444444</v>
      </c>
      <c r="L17" s="78" t="s">
        <v>51</v>
      </c>
      <c r="M17" s="98">
        <v>42552</v>
      </c>
      <c r="N17" s="83">
        <v>42735</v>
      </c>
      <c r="O17" s="90" t="s">
        <v>52</v>
      </c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15" s="96" customFormat="1" ht="22.5">
      <c r="A18" s="88">
        <v>9</v>
      </c>
      <c r="B18" s="78" t="str">
        <f t="shared" si="0"/>
        <v>507</v>
      </c>
      <c r="C18" s="79" t="s">
        <v>73</v>
      </c>
      <c r="D18" s="80" t="str">
        <f t="shared" si="1"/>
        <v>50750</v>
      </c>
      <c r="E18" s="80" t="s">
        <v>74</v>
      </c>
      <c r="F18" s="79" t="s">
        <v>73</v>
      </c>
      <c r="G18" s="81" t="s">
        <v>50</v>
      </c>
      <c r="H18" s="79">
        <v>1</v>
      </c>
      <c r="I18" s="79">
        <v>6000</v>
      </c>
      <c r="J18" s="79"/>
      <c r="K18" s="82">
        <f t="shared" si="2"/>
        <v>1333.3333333333333</v>
      </c>
      <c r="L18" s="78" t="s">
        <v>51</v>
      </c>
      <c r="M18" s="83">
        <v>42370</v>
      </c>
      <c r="N18" s="83">
        <v>42735</v>
      </c>
      <c r="O18" s="90" t="s">
        <v>52</v>
      </c>
    </row>
    <row r="19" spans="1:15" s="96" customFormat="1" ht="22.5">
      <c r="A19" s="77">
        <v>10</v>
      </c>
      <c r="B19" s="78" t="str">
        <f t="shared" si="0"/>
        <v>553</v>
      </c>
      <c r="C19" s="79" t="s">
        <v>75</v>
      </c>
      <c r="D19" s="80" t="str">
        <f t="shared" si="1"/>
        <v>55300</v>
      </c>
      <c r="E19" s="80" t="s">
        <v>76</v>
      </c>
      <c r="F19" s="79" t="s">
        <v>75</v>
      </c>
      <c r="G19" s="81" t="s">
        <v>77</v>
      </c>
      <c r="H19" s="79">
        <v>100</v>
      </c>
      <c r="I19" s="79">
        <v>10000</v>
      </c>
      <c r="J19" s="79"/>
      <c r="K19" s="82">
        <f t="shared" si="2"/>
        <v>2222.222222222222</v>
      </c>
      <c r="L19" s="78" t="s">
        <v>51</v>
      </c>
      <c r="M19" s="83">
        <v>42370</v>
      </c>
      <c r="N19" s="83">
        <v>42735</v>
      </c>
      <c r="O19" s="80" t="s">
        <v>52</v>
      </c>
    </row>
    <row r="20" spans="1:15" s="96" customFormat="1" ht="12.75">
      <c r="A20" s="77">
        <v>11</v>
      </c>
      <c r="B20" s="78" t="str">
        <f t="shared" si="0"/>
        <v>555</v>
      </c>
      <c r="C20" s="79" t="s">
        <v>78</v>
      </c>
      <c r="D20" s="80" t="str">
        <f t="shared" si="1"/>
        <v>55520</v>
      </c>
      <c r="E20" s="80" t="s">
        <v>79</v>
      </c>
      <c r="F20" s="79" t="s">
        <v>78</v>
      </c>
      <c r="G20" s="81" t="s">
        <v>50</v>
      </c>
      <c r="H20" s="79">
        <v>1</v>
      </c>
      <c r="I20" s="79">
        <v>6000</v>
      </c>
      <c r="J20" s="79"/>
      <c r="K20" s="82">
        <f t="shared" si="2"/>
        <v>1333.3333333333333</v>
      </c>
      <c r="L20" s="78" t="s">
        <v>51</v>
      </c>
      <c r="M20" s="83">
        <v>42370</v>
      </c>
      <c r="N20" s="83">
        <v>42735</v>
      </c>
      <c r="O20" s="80" t="s">
        <v>52</v>
      </c>
    </row>
    <row r="21" spans="1:15" s="96" customFormat="1" ht="22.5">
      <c r="A21" s="77">
        <v>12</v>
      </c>
      <c r="B21" s="78" t="str">
        <f t="shared" si="0"/>
        <v>601</v>
      </c>
      <c r="C21" s="79" t="s">
        <v>80</v>
      </c>
      <c r="D21" s="80" t="str">
        <f t="shared" si="1"/>
        <v>60140</v>
      </c>
      <c r="E21" s="80" t="s">
        <v>81</v>
      </c>
      <c r="F21" s="79" t="s">
        <v>82</v>
      </c>
      <c r="G21" s="81" t="s">
        <v>50</v>
      </c>
      <c r="H21" s="79">
        <v>10</v>
      </c>
      <c r="I21" s="79">
        <v>20000</v>
      </c>
      <c r="J21" s="79"/>
      <c r="K21" s="82">
        <f t="shared" si="2"/>
        <v>4444.444444444444</v>
      </c>
      <c r="L21" s="78" t="s">
        <v>51</v>
      </c>
      <c r="M21" s="83">
        <v>42370</v>
      </c>
      <c r="N21" s="83">
        <v>42735</v>
      </c>
      <c r="O21" s="80" t="s">
        <v>52</v>
      </c>
    </row>
    <row r="22" spans="1:32" s="84" customFormat="1" ht="22.5">
      <c r="A22" s="77">
        <v>13</v>
      </c>
      <c r="B22" s="78" t="str">
        <f t="shared" si="0"/>
        <v>642</v>
      </c>
      <c r="C22" s="79" t="s">
        <v>83</v>
      </c>
      <c r="D22" s="80" t="str">
        <f t="shared" si="1"/>
        <v>64211</v>
      </c>
      <c r="E22" s="80" t="s">
        <v>84</v>
      </c>
      <c r="F22" s="79" t="s">
        <v>83</v>
      </c>
      <c r="G22" s="81" t="s">
        <v>85</v>
      </c>
      <c r="H22" s="79">
        <v>12</v>
      </c>
      <c r="I22" s="79">
        <v>80000</v>
      </c>
      <c r="J22" s="79"/>
      <c r="K22" s="82">
        <f t="shared" si="2"/>
        <v>17777.777777777777</v>
      </c>
      <c r="L22" s="78" t="s">
        <v>51</v>
      </c>
      <c r="M22" s="83">
        <v>42370</v>
      </c>
      <c r="N22" s="83">
        <v>42735</v>
      </c>
      <c r="O22" s="80" t="s">
        <v>52</v>
      </c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</row>
    <row r="23" spans="1:32" s="87" customFormat="1" ht="22.5">
      <c r="A23" s="77">
        <v>14</v>
      </c>
      <c r="B23" s="78" t="str">
        <f t="shared" si="0"/>
        <v>665</v>
      </c>
      <c r="C23" s="79" t="s">
        <v>86</v>
      </c>
      <c r="D23" s="80"/>
      <c r="E23" s="79" t="s">
        <v>87</v>
      </c>
      <c r="F23" s="79" t="s">
        <v>86</v>
      </c>
      <c r="G23" s="81" t="s">
        <v>50</v>
      </c>
      <c r="H23" s="79">
        <v>4</v>
      </c>
      <c r="I23" s="79">
        <v>15000</v>
      </c>
      <c r="J23" s="99"/>
      <c r="K23" s="82">
        <f t="shared" si="2"/>
        <v>3333.3333333333335</v>
      </c>
      <c r="L23" s="78" t="s">
        <v>51</v>
      </c>
      <c r="M23" s="83">
        <v>42370</v>
      </c>
      <c r="N23" s="83">
        <v>42735</v>
      </c>
      <c r="O23" s="80" t="s">
        <v>52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 s="85" customFormat="1" ht="22.5">
      <c r="A24" s="77">
        <v>15</v>
      </c>
      <c r="B24" s="100" t="str">
        <f t="shared" si="0"/>
        <v>665</v>
      </c>
      <c r="C24" s="101" t="s">
        <v>88</v>
      </c>
      <c r="D24" s="80" t="str">
        <f aca="true" t="shared" si="3" ref="D24:D51">LEFT(E24,5)</f>
        <v>66516</v>
      </c>
      <c r="E24" s="79" t="s">
        <v>89</v>
      </c>
      <c r="F24" s="101" t="s">
        <v>90</v>
      </c>
      <c r="G24" s="81" t="s">
        <v>50</v>
      </c>
      <c r="H24" s="79">
        <v>4</v>
      </c>
      <c r="I24" s="79">
        <v>15000</v>
      </c>
      <c r="J24" s="99"/>
      <c r="K24" s="82">
        <f t="shared" si="2"/>
        <v>3333.3333333333335</v>
      </c>
      <c r="L24" s="78" t="s">
        <v>51</v>
      </c>
      <c r="M24" s="83">
        <v>42370</v>
      </c>
      <c r="N24" s="83">
        <v>42735</v>
      </c>
      <c r="O24" s="80" t="s">
        <v>52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</row>
    <row r="25" spans="1:32" s="85" customFormat="1" ht="33.75">
      <c r="A25" s="102">
        <v>16</v>
      </c>
      <c r="B25" s="100" t="str">
        <f t="shared" si="0"/>
        <v>712</v>
      </c>
      <c r="C25" s="99" t="s">
        <v>91</v>
      </c>
      <c r="D25" s="86" t="str">
        <f t="shared" si="3"/>
        <v>71242</v>
      </c>
      <c r="E25" s="86" t="s">
        <v>92</v>
      </c>
      <c r="F25" s="99" t="s">
        <v>93</v>
      </c>
      <c r="G25" s="103" t="s">
        <v>50</v>
      </c>
      <c r="H25" s="99">
        <v>1</v>
      </c>
      <c r="I25" s="99">
        <v>25000</v>
      </c>
      <c r="J25" s="99"/>
      <c r="K25" s="82">
        <f t="shared" si="2"/>
        <v>5555.555555555556</v>
      </c>
      <c r="L25" s="100" t="s">
        <v>51</v>
      </c>
      <c r="M25" s="83">
        <v>42370</v>
      </c>
      <c r="N25" s="83">
        <v>42735</v>
      </c>
      <c r="O25" s="86" t="s">
        <v>52</v>
      </c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</row>
    <row r="26" spans="1:32" s="85" customFormat="1" ht="33.75">
      <c r="A26" s="102">
        <v>17</v>
      </c>
      <c r="B26" s="100" t="str">
        <f t="shared" si="0"/>
        <v>712</v>
      </c>
      <c r="C26" s="99" t="s">
        <v>91</v>
      </c>
      <c r="D26" s="86" t="str">
        <f t="shared" si="3"/>
        <v>71242</v>
      </c>
      <c r="E26" s="86" t="s">
        <v>92</v>
      </c>
      <c r="F26" s="99" t="s">
        <v>94</v>
      </c>
      <c r="G26" s="103" t="s">
        <v>50</v>
      </c>
      <c r="H26" s="99">
        <v>1</v>
      </c>
      <c r="I26" s="99">
        <v>20000</v>
      </c>
      <c r="J26" s="99"/>
      <c r="K26" s="82">
        <f t="shared" si="2"/>
        <v>4444.444444444444</v>
      </c>
      <c r="L26" s="100" t="s">
        <v>51</v>
      </c>
      <c r="M26" s="104">
        <v>42401</v>
      </c>
      <c r="N26" s="104">
        <v>42491</v>
      </c>
      <c r="O26" s="86" t="s">
        <v>52</v>
      </c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</row>
    <row r="27" spans="1:32" s="85" customFormat="1" ht="56.25">
      <c r="A27" s="102">
        <v>18</v>
      </c>
      <c r="B27" s="100" t="str">
        <f t="shared" si="0"/>
        <v>712</v>
      </c>
      <c r="C27" s="99" t="s">
        <v>91</v>
      </c>
      <c r="D27" s="86" t="str">
        <f t="shared" si="3"/>
        <v>71242</v>
      </c>
      <c r="E27" s="86" t="s">
        <v>92</v>
      </c>
      <c r="F27" s="99" t="s">
        <v>95</v>
      </c>
      <c r="G27" s="103" t="s">
        <v>50</v>
      </c>
      <c r="H27" s="99">
        <v>1</v>
      </c>
      <c r="I27" s="99">
        <v>40050</v>
      </c>
      <c r="J27" s="99"/>
      <c r="K27" s="82">
        <f t="shared" si="2"/>
        <v>8900</v>
      </c>
      <c r="L27" s="100" t="s">
        <v>51</v>
      </c>
      <c r="M27" s="104">
        <v>42401</v>
      </c>
      <c r="N27" s="104">
        <v>42491</v>
      </c>
      <c r="O27" s="86" t="s">
        <v>52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</row>
    <row r="28" spans="1:32" s="107" customFormat="1" ht="45">
      <c r="A28" s="102">
        <v>19</v>
      </c>
      <c r="B28" s="100" t="str">
        <f t="shared" si="0"/>
        <v>712</v>
      </c>
      <c r="C28" s="99" t="s">
        <v>91</v>
      </c>
      <c r="D28" s="86" t="str">
        <f t="shared" si="3"/>
        <v>71242</v>
      </c>
      <c r="E28" s="86" t="s">
        <v>92</v>
      </c>
      <c r="F28" s="99" t="s">
        <v>96</v>
      </c>
      <c r="G28" s="103" t="s">
        <v>50</v>
      </c>
      <c r="H28" s="99">
        <v>1</v>
      </c>
      <c r="I28" s="99">
        <v>25000</v>
      </c>
      <c r="J28" s="99"/>
      <c r="K28" s="105">
        <f t="shared" si="2"/>
        <v>5555.555555555556</v>
      </c>
      <c r="L28" s="100" t="s">
        <v>51</v>
      </c>
      <c r="M28" s="104">
        <v>42370</v>
      </c>
      <c r="N28" s="104">
        <v>42735</v>
      </c>
      <c r="O28" s="86" t="s">
        <v>52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</row>
    <row r="29" spans="1:32" s="107" customFormat="1" ht="33.75">
      <c r="A29" s="102">
        <v>20</v>
      </c>
      <c r="B29" s="100" t="str">
        <f t="shared" si="0"/>
        <v>712</v>
      </c>
      <c r="C29" s="99" t="s">
        <v>91</v>
      </c>
      <c r="D29" s="86" t="str">
        <f t="shared" si="3"/>
        <v>71242</v>
      </c>
      <c r="E29" s="86" t="s">
        <v>92</v>
      </c>
      <c r="F29" s="99" t="s">
        <v>97</v>
      </c>
      <c r="G29" s="103" t="s">
        <v>50</v>
      </c>
      <c r="H29" s="99">
        <v>1</v>
      </c>
      <c r="I29" s="99">
        <v>35000</v>
      </c>
      <c r="J29" s="99"/>
      <c r="K29" s="105">
        <f t="shared" si="2"/>
        <v>7777.777777777777</v>
      </c>
      <c r="L29" s="100" t="s">
        <v>51</v>
      </c>
      <c r="M29" s="104">
        <v>42370</v>
      </c>
      <c r="N29" s="104">
        <v>42735</v>
      </c>
      <c r="O29" s="86" t="s">
        <v>52</v>
      </c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</row>
    <row r="30" spans="1:32" s="87" customFormat="1" ht="56.25">
      <c r="A30" s="102">
        <v>21</v>
      </c>
      <c r="B30" s="100" t="str">
        <f t="shared" si="0"/>
        <v>712</v>
      </c>
      <c r="C30" s="99" t="s">
        <v>91</v>
      </c>
      <c r="D30" s="86" t="str">
        <f t="shared" si="3"/>
        <v>71242</v>
      </c>
      <c r="E30" s="86" t="s">
        <v>92</v>
      </c>
      <c r="F30" s="99" t="s">
        <v>98</v>
      </c>
      <c r="G30" s="103" t="s">
        <v>50</v>
      </c>
      <c r="H30" s="99">
        <v>1</v>
      </c>
      <c r="I30" s="99">
        <v>21500</v>
      </c>
      <c r="J30" s="99"/>
      <c r="K30" s="82">
        <f t="shared" si="2"/>
        <v>4777.777777777777</v>
      </c>
      <c r="L30" s="100" t="s">
        <v>51</v>
      </c>
      <c r="M30" s="83">
        <v>42370</v>
      </c>
      <c r="N30" s="83">
        <v>42735</v>
      </c>
      <c r="O30" s="86" t="s">
        <v>52</v>
      </c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</row>
    <row r="31" spans="1:32" s="107" customFormat="1" ht="33.75">
      <c r="A31" s="77">
        <v>22</v>
      </c>
      <c r="B31" s="78" t="str">
        <f t="shared" si="0"/>
        <v>713</v>
      </c>
      <c r="C31" s="79" t="s">
        <v>99</v>
      </c>
      <c r="D31" s="80" t="str">
        <f t="shared" si="3"/>
        <v>71310</v>
      </c>
      <c r="E31" s="80" t="s">
        <v>100</v>
      </c>
      <c r="F31" s="79" t="s">
        <v>99</v>
      </c>
      <c r="G31" s="81" t="s">
        <v>50</v>
      </c>
      <c r="H31" s="79">
        <v>1</v>
      </c>
      <c r="I31" s="79">
        <v>20000</v>
      </c>
      <c r="J31" s="79"/>
      <c r="K31" s="82">
        <f t="shared" si="2"/>
        <v>4444.444444444444</v>
      </c>
      <c r="L31" s="78" t="s">
        <v>51</v>
      </c>
      <c r="M31" s="83">
        <v>42370</v>
      </c>
      <c r="N31" s="83">
        <v>42735</v>
      </c>
      <c r="O31" s="80" t="s">
        <v>52</v>
      </c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</row>
    <row r="32" spans="1:32" s="107" customFormat="1" ht="56.25">
      <c r="A32" s="77">
        <v>23</v>
      </c>
      <c r="B32" s="78" t="str">
        <f t="shared" si="0"/>
        <v>713</v>
      </c>
      <c r="C32" s="79" t="s">
        <v>101</v>
      </c>
      <c r="D32" s="80" t="str">
        <f t="shared" si="3"/>
        <v>71314</v>
      </c>
      <c r="E32" s="79" t="s">
        <v>102</v>
      </c>
      <c r="F32" s="79" t="s">
        <v>103</v>
      </c>
      <c r="G32" s="81" t="s">
        <v>50</v>
      </c>
      <c r="H32" s="79">
        <v>1</v>
      </c>
      <c r="I32" s="79">
        <v>45000</v>
      </c>
      <c r="J32" s="79"/>
      <c r="K32" s="82">
        <f t="shared" si="2"/>
        <v>10000</v>
      </c>
      <c r="L32" s="78" t="s">
        <v>51</v>
      </c>
      <c r="M32" s="83">
        <v>42370</v>
      </c>
      <c r="N32" s="83">
        <v>42735</v>
      </c>
      <c r="O32" s="80" t="s">
        <v>52</v>
      </c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</row>
    <row r="33" spans="1:32" s="107" customFormat="1" ht="56.25">
      <c r="A33" s="77">
        <v>24</v>
      </c>
      <c r="B33" s="78" t="str">
        <f t="shared" si="0"/>
        <v>713</v>
      </c>
      <c r="C33" s="81" t="s">
        <v>104</v>
      </c>
      <c r="D33" s="80" t="str">
        <f t="shared" si="3"/>
        <v>71319</v>
      </c>
      <c r="E33" s="94" t="s">
        <v>105</v>
      </c>
      <c r="F33" s="99" t="s">
        <v>106</v>
      </c>
      <c r="G33" s="81" t="s">
        <v>50</v>
      </c>
      <c r="H33" s="79">
        <v>1</v>
      </c>
      <c r="I33" s="80">
        <v>3500</v>
      </c>
      <c r="J33" s="80"/>
      <c r="K33" s="82">
        <f t="shared" si="2"/>
        <v>777.7777777777778</v>
      </c>
      <c r="L33" s="78" t="s">
        <v>51</v>
      </c>
      <c r="M33" s="83">
        <v>42370</v>
      </c>
      <c r="N33" s="83">
        <v>42735</v>
      </c>
      <c r="O33" s="80" t="s">
        <v>52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</row>
    <row r="34" spans="1:32" s="85" customFormat="1" ht="22.5">
      <c r="A34" s="77">
        <v>25</v>
      </c>
      <c r="B34" s="78" t="str">
        <f t="shared" si="0"/>
        <v>716</v>
      </c>
      <c r="C34" s="79" t="s">
        <v>107</v>
      </c>
      <c r="D34" s="80" t="str">
        <f t="shared" si="3"/>
        <v>71631</v>
      </c>
      <c r="E34" s="79" t="s">
        <v>108</v>
      </c>
      <c r="F34" s="79" t="s">
        <v>107</v>
      </c>
      <c r="G34" s="81" t="s">
        <v>50</v>
      </c>
      <c r="H34" s="79">
        <v>4</v>
      </c>
      <c r="I34" s="79">
        <v>3000</v>
      </c>
      <c r="J34" s="79"/>
      <c r="K34" s="82">
        <f t="shared" si="2"/>
        <v>666.6666666666666</v>
      </c>
      <c r="L34" s="78" t="s">
        <v>51</v>
      </c>
      <c r="M34" s="83">
        <v>42370</v>
      </c>
      <c r="N34" s="83">
        <v>42735</v>
      </c>
      <c r="O34" s="80" t="s">
        <v>52</v>
      </c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32" s="109" customFormat="1" ht="33.75">
      <c r="A35" s="79">
        <v>26</v>
      </c>
      <c r="B35" s="78" t="str">
        <f t="shared" si="0"/>
        <v>722</v>
      </c>
      <c r="C35" s="79" t="s">
        <v>109</v>
      </c>
      <c r="D35" s="80" t="str">
        <f t="shared" si="3"/>
        <v>72200</v>
      </c>
      <c r="E35" s="80" t="s">
        <v>110</v>
      </c>
      <c r="F35" s="79" t="s">
        <v>111</v>
      </c>
      <c r="G35" s="81" t="s">
        <v>50</v>
      </c>
      <c r="H35" s="79">
        <v>12</v>
      </c>
      <c r="I35" s="79">
        <v>15000</v>
      </c>
      <c r="J35" s="79"/>
      <c r="K35" s="82">
        <f t="shared" si="2"/>
        <v>3333.3333333333335</v>
      </c>
      <c r="L35" s="78" t="s">
        <v>51</v>
      </c>
      <c r="M35" s="83">
        <v>42370</v>
      </c>
      <c r="N35" s="83">
        <v>42735</v>
      </c>
      <c r="O35" s="80" t="s">
        <v>52</v>
      </c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</row>
    <row r="36" spans="1:32" s="111" customFormat="1" ht="22.5">
      <c r="A36" s="88">
        <v>27</v>
      </c>
      <c r="B36" s="78" t="str">
        <f t="shared" si="0"/>
        <v>724</v>
      </c>
      <c r="C36" s="91" t="s">
        <v>112</v>
      </c>
      <c r="D36" s="80" t="str">
        <f t="shared" si="3"/>
        <v>72411</v>
      </c>
      <c r="E36" s="91" t="s">
        <v>113</v>
      </c>
      <c r="F36" s="91" t="s">
        <v>114</v>
      </c>
      <c r="G36" s="81" t="s">
        <v>50</v>
      </c>
      <c r="H36" s="79">
        <v>1</v>
      </c>
      <c r="I36" s="91">
        <v>35000</v>
      </c>
      <c r="J36" s="91"/>
      <c r="K36" s="82">
        <f t="shared" si="2"/>
        <v>7777.777777777777</v>
      </c>
      <c r="L36" s="78" t="s">
        <v>51</v>
      </c>
      <c r="M36" s="83">
        <v>42370</v>
      </c>
      <c r="N36" s="83">
        <v>42735</v>
      </c>
      <c r="O36" s="90" t="s">
        <v>52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</row>
    <row r="37" spans="1:32" s="113" customFormat="1" ht="22.5">
      <c r="A37" s="77">
        <v>28</v>
      </c>
      <c r="B37" s="78" t="str">
        <f t="shared" si="0"/>
        <v>726</v>
      </c>
      <c r="C37" s="79" t="s">
        <v>115</v>
      </c>
      <c r="D37" s="80" t="str">
        <f t="shared" si="3"/>
        <v>72610</v>
      </c>
      <c r="E37" s="94" t="s">
        <v>116</v>
      </c>
      <c r="F37" s="79" t="s">
        <v>117</v>
      </c>
      <c r="G37" s="81" t="s">
        <v>50</v>
      </c>
      <c r="H37" s="79">
        <v>1</v>
      </c>
      <c r="I37" s="95">
        <v>15000</v>
      </c>
      <c r="J37" s="79"/>
      <c r="K37" s="82">
        <f t="shared" si="2"/>
        <v>3333.3333333333335</v>
      </c>
      <c r="L37" s="78" t="s">
        <v>62</v>
      </c>
      <c r="M37" s="83">
        <v>42370</v>
      </c>
      <c r="N37" s="83">
        <v>42735</v>
      </c>
      <c r="O37" s="80" t="s">
        <v>52</v>
      </c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</row>
    <row r="38" spans="1:32" s="85" customFormat="1" ht="56.25">
      <c r="A38" s="77">
        <v>29</v>
      </c>
      <c r="B38" s="78" t="str">
        <f t="shared" si="0"/>
        <v>752</v>
      </c>
      <c r="C38" s="81" t="s">
        <v>118</v>
      </c>
      <c r="D38" s="80" t="str">
        <f t="shared" si="3"/>
        <v>75251</v>
      </c>
      <c r="E38" s="94" t="s">
        <v>119</v>
      </c>
      <c r="F38" s="81" t="s">
        <v>120</v>
      </c>
      <c r="G38" s="81" t="s">
        <v>50</v>
      </c>
      <c r="H38" s="79">
        <v>1</v>
      </c>
      <c r="I38" s="80">
        <v>15000</v>
      </c>
      <c r="J38" s="80"/>
      <c r="K38" s="82">
        <f t="shared" si="2"/>
        <v>3333.3333333333335</v>
      </c>
      <c r="L38" s="78" t="s">
        <v>51</v>
      </c>
      <c r="M38" s="83">
        <v>42370</v>
      </c>
      <c r="N38" s="83">
        <v>42735</v>
      </c>
      <c r="O38" s="80" t="s">
        <v>52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</row>
    <row r="39" spans="1:15" s="112" customFormat="1" ht="22.5">
      <c r="A39" s="77">
        <v>30</v>
      </c>
      <c r="B39" s="78" t="str">
        <f t="shared" si="0"/>
        <v>792</v>
      </c>
      <c r="C39" s="114" t="s">
        <v>121</v>
      </c>
      <c r="D39" s="80" t="str">
        <f t="shared" si="3"/>
        <v>79212</v>
      </c>
      <c r="E39" s="80" t="s">
        <v>122</v>
      </c>
      <c r="F39" s="81" t="s">
        <v>121</v>
      </c>
      <c r="G39" s="81" t="s">
        <v>50</v>
      </c>
      <c r="H39" s="79">
        <v>10</v>
      </c>
      <c r="I39" s="79">
        <v>105000</v>
      </c>
      <c r="J39" s="79"/>
      <c r="K39" s="82">
        <f t="shared" si="2"/>
        <v>23333.333333333332</v>
      </c>
      <c r="L39" s="78" t="s">
        <v>51</v>
      </c>
      <c r="M39" s="83">
        <v>42370</v>
      </c>
      <c r="N39" s="83">
        <v>42735</v>
      </c>
      <c r="O39" s="80" t="s">
        <v>52</v>
      </c>
    </row>
    <row r="40" spans="1:15" s="112" customFormat="1" ht="11.25">
      <c r="A40" s="77">
        <v>31</v>
      </c>
      <c r="B40" s="78" t="str">
        <f t="shared" si="0"/>
        <v>793</v>
      </c>
      <c r="C40" s="79" t="s">
        <v>123</v>
      </c>
      <c r="D40" s="80" t="str">
        <f t="shared" si="3"/>
        <v>79341</v>
      </c>
      <c r="E40" s="79" t="s">
        <v>124</v>
      </c>
      <c r="F40" s="79" t="s">
        <v>125</v>
      </c>
      <c r="G40" s="81" t="s">
        <v>50</v>
      </c>
      <c r="H40" s="79">
        <v>10</v>
      </c>
      <c r="I40" s="79">
        <v>50000</v>
      </c>
      <c r="J40" s="79"/>
      <c r="K40" s="82">
        <f t="shared" si="2"/>
        <v>11111.111111111111</v>
      </c>
      <c r="L40" s="78" t="s">
        <v>51</v>
      </c>
      <c r="M40" s="83">
        <v>42370</v>
      </c>
      <c r="N40" s="83">
        <v>42735</v>
      </c>
      <c r="O40" s="80" t="s">
        <v>52</v>
      </c>
    </row>
    <row r="41" spans="1:15" s="112" customFormat="1" ht="11.25">
      <c r="A41" s="77">
        <v>32</v>
      </c>
      <c r="B41" s="78" t="str">
        <f t="shared" si="0"/>
        <v>795</v>
      </c>
      <c r="C41" s="79" t="s">
        <v>126</v>
      </c>
      <c r="D41" s="80" t="str">
        <f t="shared" si="3"/>
        <v>79530</v>
      </c>
      <c r="E41" s="94" t="s">
        <v>127</v>
      </c>
      <c r="F41" s="79" t="s">
        <v>126</v>
      </c>
      <c r="G41" s="81" t="s">
        <v>50</v>
      </c>
      <c r="H41" s="79">
        <v>10</v>
      </c>
      <c r="I41" s="95">
        <v>65000</v>
      </c>
      <c r="J41" s="79"/>
      <c r="K41" s="82">
        <f t="shared" si="2"/>
        <v>14444.444444444445</v>
      </c>
      <c r="L41" s="78" t="s">
        <v>62</v>
      </c>
      <c r="M41" s="83">
        <v>42370</v>
      </c>
      <c r="N41" s="83">
        <v>42735</v>
      </c>
      <c r="O41" s="80" t="s">
        <v>52</v>
      </c>
    </row>
    <row r="42" spans="1:15" s="112" customFormat="1" ht="22.5">
      <c r="A42" s="77">
        <v>33</v>
      </c>
      <c r="B42" s="78" t="str">
        <f t="shared" si="0"/>
        <v>797</v>
      </c>
      <c r="C42" s="91" t="s">
        <v>128</v>
      </c>
      <c r="D42" s="80" t="str">
        <f t="shared" si="3"/>
        <v>79711</v>
      </c>
      <c r="E42" s="90" t="s">
        <v>129</v>
      </c>
      <c r="F42" s="91" t="s">
        <v>128</v>
      </c>
      <c r="G42" s="81" t="s">
        <v>50</v>
      </c>
      <c r="H42" s="79">
        <v>1</v>
      </c>
      <c r="I42" s="91">
        <v>2500</v>
      </c>
      <c r="J42" s="91"/>
      <c r="K42" s="82">
        <f t="shared" si="2"/>
        <v>555.5555555555555</v>
      </c>
      <c r="L42" s="78" t="s">
        <v>51</v>
      </c>
      <c r="M42" s="83">
        <v>42370</v>
      </c>
      <c r="N42" s="83">
        <v>42735</v>
      </c>
      <c r="O42" s="80" t="s">
        <v>52</v>
      </c>
    </row>
    <row r="43" spans="1:15" s="115" customFormat="1" ht="56.25" customHeight="1">
      <c r="A43" s="102">
        <v>34</v>
      </c>
      <c r="B43" s="100" t="str">
        <f t="shared" si="0"/>
        <v>797</v>
      </c>
      <c r="C43" s="99" t="s">
        <v>130</v>
      </c>
      <c r="D43" s="86" t="str">
        <f t="shared" si="3"/>
        <v>79713</v>
      </c>
      <c r="E43" s="86" t="s">
        <v>131</v>
      </c>
      <c r="F43" s="99" t="s">
        <v>132</v>
      </c>
      <c r="G43" s="103" t="s">
        <v>50</v>
      </c>
      <c r="H43" s="99">
        <v>1</v>
      </c>
      <c r="I43" s="86">
        <v>215000</v>
      </c>
      <c r="J43" s="86"/>
      <c r="K43" s="105">
        <f t="shared" si="2"/>
        <v>47777.77777777778</v>
      </c>
      <c r="L43" s="100" t="s">
        <v>51</v>
      </c>
      <c r="M43" s="104">
        <v>42370</v>
      </c>
      <c r="N43" s="104">
        <v>42735</v>
      </c>
      <c r="O43" s="86" t="s">
        <v>52</v>
      </c>
    </row>
    <row r="44" spans="1:15" s="84" customFormat="1" ht="21" customHeight="1">
      <c r="A44" s="77">
        <v>35</v>
      </c>
      <c r="B44" s="78" t="str">
        <f t="shared" si="0"/>
        <v>851</v>
      </c>
      <c r="C44" s="79" t="s">
        <v>133</v>
      </c>
      <c r="D44" s="80" t="str">
        <f t="shared" si="3"/>
        <v>85147</v>
      </c>
      <c r="E44" s="79" t="s">
        <v>134</v>
      </c>
      <c r="F44" s="79" t="s">
        <v>133</v>
      </c>
      <c r="G44" s="81" t="s">
        <v>50</v>
      </c>
      <c r="H44" s="79">
        <v>1</v>
      </c>
      <c r="I44" s="95">
        <v>7000</v>
      </c>
      <c r="J44" s="79"/>
      <c r="K44" s="82">
        <f t="shared" si="2"/>
        <v>1555.5555555555557</v>
      </c>
      <c r="L44" s="78" t="s">
        <v>51</v>
      </c>
      <c r="M44" s="83">
        <v>42370</v>
      </c>
      <c r="N44" s="83">
        <v>42735</v>
      </c>
      <c r="O44" s="80" t="s">
        <v>52</v>
      </c>
    </row>
    <row r="45" spans="1:15" s="84" customFormat="1" ht="35.25" customHeight="1">
      <c r="A45" s="77">
        <v>36</v>
      </c>
      <c r="B45" s="78" t="str">
        <f t="shared" si="0"/>
        <v>904</v>
      </c>
      <c r="C45" s="114" t="s">
        <v>135</v>
      </c>
      <c r="D45" s="80" t="str">
        <f t="shared" si="3"/>
        <v>90470</v>
      </c>
      <c r="E45" s="94" t="s">
        <v>136</v>
      </c>
      <c r="F45" s="94" t="s">
        <v>137</v>
      </c>
      <c r="G45" s="81" t="s">
        <v>50</v>
      </c>
      <c r="H45" s="79">
        <v>10</v>
      </c>
      <c r="I45" s="79">
        <v>10000</v>
      </c>
      <c r="J45" s="79"/>
      <c r="K45" s="82">
        <f t="shared" si="2"/>
        <v>2222.222222222222</v>
      </c>
      <c r="L45" s="78" t="s">
        <v>62</v>
      </c>
      <c r="M45" s="83">
        <v>42370</v>
      </c>
      <c r="N45" s="83">
        <v>42735</v>
      </c>
      <c r="O45" s="80" t="s">
        <v>52</v>
      </c>
    </row>
    <row r="46" spans="1:15" s="84" customFormat="1" ht="61.5" customHeight="1">
      <c r="A46" s="77">
        <v>37</v>
      </c>
      <c r="B46" s="78" t="str">
        <f t="shared" si="0"/>
        <v>905</v>
      </c>
      <c r="C46" s="79" t="s">
        <v>138</v>
      </c>
      <c r="D46" s="80" t="str">
        <f t="shared" si="3"/>
        <v>90523</v>
      </c>
      <c r="E46" s="94" t="s">
        <v>139</v>
      </c>
      <c r="F46" s="79" t="s">
        <v>140</v>
      </c>
      <c r="G46" s="81" t="s">
        <v>141</v>
      </c>
      <c r="H46" s="79">
        <v>1000</v>
      </c>
      <c r="I46" s="95">
        <v>50000</v>
      </c>
      <c r="J46" s="79" t="s">
        <v>142</v>
      </c>
      <c r="K46" s="82">
        <f t="shared" si="2"/>
        <v>11111.111111111111</v>
      </c>
      <c r="L46" s="78" t="s">
        <v>62</v>
      </c>
      <c r="M46" s="83">
        <v>42370</v>
      </c>
      <c r="N46" s="83">
        <v>42735</v>
      </c>
      <c r="O46" s="80" t="s">
        <v>52</v>
      </c>
    </row>
    <row r="47" spans="1:15" s="118" customFormat="1" ht="24" customHeight="1">
      <c r="A47" s="102">
        <v>38</v>
      </c>
      <c r="B47" s="100" t="str">
        <f t="shared" si="0"/>
        <v>906</v>
      </c>
      <c r="C47" s="116" t="s">
        <v>143</v>
      </c>
      <c r="D47" s="86" t="str">
        <f t="shared" si="3"/>
        <v>90620</v>
      </c>
      <c r="E47" s="117" t="s">
        <v>144</v>
      </c>
      <c r="F47" s="116" t="s">
        <v>143</v>
      </c>
      <c r="G47" s="103" t="s">
        <v>50</v>
      </c>
      <c r="H47" s="99">
        <v>10</v>
      </c>
      <c r="I47" s="99">
        <v>50000</v>
      </c>
      <c r="J47" s="99"/>
      <c r="K47" s="105">
        <f t="shared" si="2"/>
        <v>11111.111111111111</v>
      </c>
      <c r="L47" s="100" t="s">
        <v>62</v>
      </c>
      <c r="M47" s="104">
        <v>42705</v>
      </c>
      <c r="N47" s="104">
        <v>42735</v>
      </c>
      <c r="O47" s="86" t="s">
        <v>52</v>
      </c>
    </row>
    <row r="48" spans="1:255" s="118" customFormat="1" ht="21" customHeight="1">
      <c r="A48" s="102">
        <v>39</v>
      </c>
      <c r="B48" s="100" t="str">
        <f t="shared" si="0"/>
        <v>909</v>
      </c>
      <c r="C48" s="103" t="s">
        <v>145</v>
      </c>
      <c r="D48" s="86" t="str">
        <f t="shared" si="3"/>
        <v>90910</v>
      </c>
      <c r="E48" s="86" t="s">
        <v>146</v>
      </c>
      <c r="F48" s="119" t="s">
        <v>147</v>
      </c>
      <c r="G48" s="103" t="s">
        <v>50</v>
      </c>
      <c r="H48" s="99">
        <v>1</v>
      </c>
      <c r="I48" s="99">
        <v>125000</v>
      </c>
      <c r="J48" s="99"/>
      <c r="K48" s="105">
        <f t="shared" si="2"/>
        <v>27777.777777777777</v>
      </c>
      <c r="L48" s="100" t="s">
        <v>51</v>
      </c>
      <c r="M48" s="104">
        <v>42370</v>
      </c>
      <c r="N48" s="104">
        <v>42735</v>
      </c>
      <c r="O48" s="86" t="s">
        <v>52</v>
      </c>
      <c r="P48" s="120"/>
      <c r="AV48" s="121"/>
      <c r="AW48" s="122"/>
      <c r="AX48" s="122"/>
      <c r="AY48" s="122"/>
      <c r="AZ48" s="122"/>
      <c r="BA48" s="122"/>
      <c r="BB48" s="122"/>
      <c r="BC48" s="122"/>
      <c r="BD48" s="122"/>
      <c r="BE48" s="122"/>
      <c r="BF48" s="122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2"/>
      <c r="CI48" s="122"/>
      <c r="CJ48" s="122"/>
      <c r="CK48" s="122"/>
      <c r="CL48" s="122"/>
      <c r="CM48" s="122"/>
      <c r="CN48" s="122"/>
      <c r="CO48" s="122"/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2"/>
      <c r="DG48" s="122"/>
      <c r="DH48" s="122"/>
      <c r="DI48" s="122"/>
      <c r="DJ48" s="122"/>
      <c r="DK48" s="122"/>
      <c r="DL48" s="122"/>
      <c r="DM48" s="122"/>
      <c r="DN48" s="122"/>
      <c r="DO48" s="122"/>
      <c r="DP48" s="122"/>
      <c r="DQ48" s="122"/>
      <c r="DR48" s="122"/>
      <c r="DS48" s="122"/>
      <c r="DT48" s="122"/>
      <c r="DU48" s="122"/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/>
      <c r="EG48" s="122"/>
      <c r="EH48" s="122"/>
      <c r="EI48" s="122"/>
      <c r="EJ48" s="122"/>
      <c r="EK48" s="122"/>
      <c r="EL48" s="122"/>
      <c r="EM48" s="122"/>
      <c r="EN48" s="122"/>
      <c r="EO48" s="122"/>
      <c r="EP48" s="122"/>
      <c r="EQ48" s="122"/>
      <c r="ER48" s="122"/>
      <c r="ES48" s="122"/>
      <c r="ET48" s="122"/>
      <c r="EU48" s="122"/>
      <c r="EV48" s="122"/>
      <c r="EW48" s="122"/>
      <c r="EX48" s="122"/>
      <c r="EY48" s="122"/>
      <c r="EZ48" s="122"/>
      <c r="FA48" s="122"/>
      <c r="FB48" s="122"/>
      <c r="FC48" s="122"/>
      <c r="FD48" s="122"/>
      <c r="FE48" s="122"/>
      <c r="FF48" s="122"/>
      <c r="FG48" s="122"/>
      <c r="FH48" s="122"/>
      <c r="FI48" s="122"/>
      <c r="FJ48" s="122"/>
      <c r="FK48" s="122"/>
      <c r="FL48" s="122"/>
      <c r="FM48" s="122"/>
      <c r="FN48" s="122"/>
      <c r="FO48" s="122"/>
      <c r="FP48" s="122"/>
      <c r="FQ48" s="122"/>
      <c r="FR48" s="122"/>
      <c r="FS48" s="122"/>
      <c r="FT48" s="122"/>
      <c r="FU48" s="122"/>
      <c r="FV48" s="122"/>
      <c r="FW48" s="122"/>
      <c r="FX48" s="122"/>
      <c r="FY48" s="122"/>
      <c r="FZ48" s="122"/>
      <c r="GA48" s="122"/>
      <c r="GB48" s="122"/>
      <c r="GC48" s="122"/>
      <c r="GD48" s="122"/>
      <c r="GE48" s="122"/>
      <c r="GF48" s="122"/>
      <c r="GG48" s="122"/>
      <c r="GH48" s="122"/>
      <c r="GI48" s="122"/>
      <c r="GJ48" s="122"/>
      <c r="GK48" s="122"/>
      <c r="GL48" s="122"/>
      <c r="GM48" s="122"/>
      <c r="GN48" s="122"/>
      <c r="GO48" s="122"/>
      <c r="GP48" s="122"/>
      <c r="GQ48" s="122"/>
      <c r="GR48" s="122"/>
      <c r="GS48" s="122"/>
      <c r="GT48" s="122"/>
      <c r="GU48" s="122"/>
      <c r="GV48" s="122"/>
      <c r="GW48" s="122"/>
      <c r="GX48" s="122"/>
      <c r="GY48" s="122"/>
      <c r="GZ48" s="122"/>
      <c r="HA48" s="122"/>
      <c r="HB48" s="122"/>
      <c r="HC48" s="122"/>
      <c r="HD48" s="122"/>
      <c r="HE48" s="122"/>
      <c r="HF48" s="122"/>
      <c r="HG48" s="122"/>
      <c r="HH48" s="122"/>
      <c r="HI48" s="122"/>
      <c r="HJ48" s="122"/>
      <c r="HK48" s="122"/>
      <c r="HL48" s="122"/>
      <c r="HM48" s="122"/>
      <c r="HN48" s="122"/>
      <c r="HO48" s="122"/>
      <c r="HP48" s="122"/>
      <c r="HQ48" s="122"/>
      <c r="HR48" s="122"/>
      <c r="HS48" s="122"/>
      <c r="HT48" s="122"/>
      <c r="HU48" s="122"/>
      <c r="HV48" s="122"/>
      <c r="HW48" s="122"/>
      <c r="HX48" s="122"/>
      <c r="HY48" s="122"/>
      <c r="HZ48" s="122"/>
      <c r="IA48" s="122"/>
      <c r="IB48" s="122"/>
      <c r="IC48" s="122"/>
      <c r="ID48" s="122"/>
      <c r="IE48" s="122"/>
      <c r="IF48" s="122"/>
      <c r="IG48" s="122"/>
      <c r="IH48" s="122"/>
      <c r="II48" s="122"/>
      <c r="IJ48" s="122"/>
      <c r="IK48" s="122"/>
      <c r="IL48" s="122"/>
      <c r="IM48" s="122"/>
      <c r="IN48" s="122"/>
      <c r="IO48" s="122"/>
      <c r="IP48" s="122"/>
      <c r="IQ48" s="122"/>
      <c r="IR48" s="122"/>
      <c r="IS48" s="122"/>
      <c r="IT48" s="122"/>
      <c r="IU48" s="122"/>
    </row>
    <row r="49" spans="1:15" s="123" customFormat="1" ht="33.75">
      <c r="A49" s="102">
        <v>40</v>
      </c>
      <c r="B49" s="100" t="str">
        <f t="shared" si="0"/>
        <v>909</v>
      </c>
      <c r="C49" s="99" t="s">
        <v>148</v>
      </c>
      <c r="D49" s="86" t="str">
        <f t="shared" si="3"/>
        <v>90915</v>
      </c>
      <c r="E49" s="99" t="s">
        <v>149</v>
      </c>
      <c r="F49" s="99" t="s">
        <v>150</v>
      </c>
      <c r="G49" s="103" t="s">
        <v>50</v>
      </c>
      <c r="H49" s="99">
        <v>10</v>
      </c>
      <c r="I49" s="99">
        <v>15000</v>
      </c>
      <c r="J49" s="99"/>
      <c r="K49" s="105">
        <f t="shared" si="2"/>
        <v>3333.3333333333335</v>
      </c>
      <c r="L49" s="100" t="s">
        <v>51</v>
      </c>
      <c r="M49" s="104">
        <v>42370</v>
      </c>
      <c r="N49" s="104">
        <v>42735</v>
      </c>
      <c r="O49" s="86" t="s">
        <v>52</v>
      </c>
    </row>
    <row r="50" spans="1:15" s="118" customFormat="1" ht="22.5">
      <c r="A50" s="102">
        <v>41</v>
      </c>
      <c r="B50" s="100" t="str">
        <f t="shared" si="0"/>
        <v>909</v>
      </c>
      <c r="C50" s="99" t="s">
        <v>151</v>
      </c>
      <c r="D50" s="86" t="str">
        <f t="shared" si="3"/>
        <v>90921</v>
      </c>
      <c r="E50" s="86" t="s">
        <v>152</v>
      </c>
      <c r="F50" s="99" t="s">
        <v>153</v>
      </c>
      <c r="G50" s="103" t="s">
        <v>50</v>
      </c>
      <c r="H50" s="99">
        <v>1</v>
      </c>
      <c r="I50" s="99">
        <v>20000</v>
      </c>
      <c r="J50" s="99" t="s">
        <v>154</v>
      </c>
      <c r="K50" s="105">
        <f t="shared" si="2"/>
        <v>4444.444444444444</v>
      </c>
      <c r="L50" s="100" t="s">
        <v>62</v>
      </c>
      <c r="M50" s="104">
        <v>42522</v>
      </c>
      <c r="N50" s="104">
        <v>42735</v>
      </c>
      <c r="O50" s="86" t="s">
        <v>52</v>
      </c>
    </row>
    <row r="51" spans="1:15" s="118" customFormat="1" ht="11.25">
      <c r="A51" s="102">
        <v>42</v>
      </c>
      <c r="B51" s="100" t="str">
        <f t="shared" si="0"/>
        <v>983</v>
      </c>
      <c r="C51" s="99" t="s">
        <v>155</v>
      </c>
      <c r="D51" s="86" t="str">
        <f t="shared" si="3"/>
        <v>98341</v>
      </c>
      <c r="E51" s="86" t="s">
        <v>156</v>
      </c>
      <c r="F51" s="99" t="s">
        <v>155</v>
      </c>
      <c r="G51" s="103" t="s">
        <v>157</v>
      </c>
      <c r="H51" s="99">
        <v>80</v>
      </c>
      <c r="I51" s="99">
        <v>16000</v>
      </c>
      <c r="J51" s="99"/>
      <c r="K51" s="105">
        <f t="shared" si="2"/>
        <v>3555.5555555555557</v>
      </c>
      <c r="L51" s="100" t="s">
        <v>51</v>
      </c>
      <c r="M51" s="104">
        <v>42370</v>
      </c>
      <c r="N51" s="104">
        <v>42735</v>
      </c>
      <c r="O51" s="86" t="s">
        <v>52</v>
      </c>
    </row>
    <row r="52" spans="1:15" s="84" customFormat="1" ht="11.25">
      <c r="A52" s="124"/>
      <c r="B52" s="125"/>
      <c r="C52" s="126"/>
      <c r="D52" s="49"/>
      <c r="E52" s="49"/>
      <c r="F52" s="127"/>
      <c r="G52" s="3"/>
      <c r="H52" s="4"/>
      <c r="I52" s="4"/>
      <c r="J52" s="4"/>
      <c r="K52" s="4"/>
      <c r="L52" s="50"/>
      <c r="M52" s="50"/>
      <c r="N52" s="62"/>
      <c r="O52" s="50"/>
    </row>
    <row r="53" spans="1:15" s="56" customFormat="1" ht="12.75">
      <c r="A53" s="124"/>
      <c r="B53" s="128"/>
      <c r="C53" s="129" t="s">
        <v>158</v>
      </c>
      <c r="D53" s="126"/>
      <c r="E53" s="130"/>
      <c r="F53" s="128"/>
      <c r="G53" s="131"/>
      <c r="H53" s="126"/>
      <c r="I53" s="126"/>
      <c r="J53" s="126"/>
      <c r="K53" s="132"/>
      <c r="L53" s="125"/>
      <c r="M53" s="49"/>
      <c r="N53" s="133"/>
      <c r="O53" s="49"/>
    </row>
    <row r="54" spans="1:14" s="56" customFormat="1" ht="12.75">
      <c r="A54" s="124"/>
      <c r="B54" s="128"/>
      <c r="C54" s="134" t="s">
        <v>159</v>
      </c>
      <c r="D54" s="126"/>
      <c r="E54" s="130"/>
      <c r="F54" s="128"/>
      <c r="G54" s="128"/>
      <c r="H54" s="135"/>
      <c r="I54" s="136"/>
      <c r="J54" s="137"/>
      <c r="K54" s="138" t="s">
        <v>160</v>
      </c>
      <c r="L54" s="139"/>
      <c r="M54" s="128"/>
      <c r="N54" s="140"/>
    </row>
    <row r="55" spans="1:14" s="56" customFormat="1" ht="12.75">
      <c r="A55" s="124"/>
      <c r="B55" s="128"/>
      <c r="C55" s="134" t="s">
        <v>161</v>
      </c>
      <c r="D55" s="126"/>
      <c r="E55" s="130"/>
      <c r="F55" s="128"/>
      <c r="G55" s="128"/>
      <c r="H55" s="135"/>
      <c r="I55" s="136"/>
      <c r="J55" s="137"/>
      <c r="K55" s="112" t="s">
        <v>162</v>
      </c>
      <c r="L55" s="139"/>
      <c r="M55" s="128"/>
      <c r="N55" s="140"/>
    </row>
    <row r="56" spans="1:14" s="56" customFormat="1" ht="12.75">
      <c r="A56" s="124"/>
      <c r="B56" s="128"/>
      <c r="C56" s="130"/>
      <c r="D56" s="126"/>
      <c r="E56" s="130"/>
      <c r="F56" s="135"/>
      <c r="G56" s="128"/>
      <c r="H56" s="135"/>
      <c r="I56" s="141"/>
      <c r="J56" s="142" t="s">
        <v>163</v>
      </c>
      <c r="K56" s="143" t="s">
        <v>164</v>
      </c>
      <c r="L56" s="128"/>
      <c r="M56" s="128"/>
      <c r="N56" s="140"/>
    </row>
    <row r="57" spans="1:14" s="56" customFormat="1" ht="12.75">
      <c r="A57" s="124"/>
      <c r="B57" s="128"/>
      <c r="C57" s="144" t="s">
        <v>165</v>
      </c>
      <c r="D57" s="49"/>
      <c r="E57" s="141"/>
      <c r="F57" s="145"/>
      <c r="G57" s="128"/>
      <c r="H57" s="141"/>
      <c r="I57" s="146"/>
      <c r="J57" s="135"/>
      <c r="K57" s="135"/>
      <c r="L57" s="128"/>
      <c r="N57" s="140"/>
    </row>
    <row r="58" spans="1:14" s="56" customFormat="1" ht="11.25">
      <c r="A58" s="124"/>
      <c r="B58" s="128"/>
      <c r="C58" s="147" t="s">
        <v>166</v>
      </c>
      <c r="D58" s="49"/>
      <c r="E58" s="141"/>
      <c r="F58" s="145"/>
      <c r="G58" s="128"/>
      <c r="H58" s="135"/>
      <c r="I58" s="141"/>
      <c r="J58" s="146"/>
      <c r="K58" s="135"/>
      <c r="L58" s="128"/>
      <c r="M58" s="128"/>
      <c r="N58" s="140"/>
    </row>
    <row r="59" spans="1:14" s="56" customFormat="1" ht="11.25">
      <c r="A59" s="124"/>
      <c r="B59" s="128"/>
      <c r="C59" s="130"/>
      <c r="D59" s="126"/>
      <c r="E59" s="130"/>
      <c r="F59" s="135"/>
      <c r="G59" s="128"/>
      <c r="H59" s="135"/>
      <c r="I59" s="141"/>
      <c r="J59" s="146"/>
      <c r="K59" s="135"/>
      <c r="L59" s="128"/>
      <c r="M59" s="128"/>
      <c r="N59" s="140"/>
    </row>
    <row r="60" spans="1:22" ht="12.75">
      <c r="A60" s="47"/>
      <c r="B60" s="48"/>
      <c r="C60" s="8"/>
      <c r="D60" s="49"/>
      <c r="E60" s="50"/>
      <c r="F60" s="48"/>
      <c r="G60" s="128"/>
      <c r="H60" s="135"/>
      <c r="I60" s="135"/>
      <c r="J60" s="141"/>
      <c r="K60" s="146"/>
      <c r="L60" s="128"/>
      <c r="M60" s="128"/>
      <c r="N60" s="148"/>
      <c r="O60" s="56"/>
      <c r="P60" s="48"/>
      <c r="Q60" s="48"/>
      <c r="R60" s="48"/>
      <c r="S60" s="48"/>
      <c r="T60" s="48"/>
      <c r="U60" s="48"/>
      <c r="V60" s="149"/>
    </row>
    <row r="61" spans="1:22" ht="12.75">
      <c r="A61" s="47"/>
      <c r="B61" s="48"/>
      <c r="C61" s="8"/>
      <c r="D61" s="49"/>
      <c r="E61" s="50"/>
      <c r="F61" s="48"/>
      <c r="G61" s="51"/>
      <c r="H61" s="52"/>
      <c r="I61" s="52"/>
      <c r="J61" s="52"/>
      <c r="K61" s="4"/>
      <c r="L61" s="5"/>
      <c r="M61" s="50"/>
      <c r="N61" s="62"/>
      <c r="O61" s="50"/>
      <c r="P61" s="48"/>
      <c r="Q61" s="48"/>
      <c r="R61" s="48"/>
      <c r="S61" s="48"/>
      <c r="T61" s="48"/>
      <c r="U61" s="48"/>
      <c r="V61" s="149"/>
    </row>
    <row r="62" spans="1:22" ht="12.75">
      <c r="A62" s="47"/>
      <c r="B62" s="48"/>
      <c r="C62" s="8"/>
      <c r="D62" s="49"/>
      <c r="E62" s="50"/>
      <c r="F62" s="48"/>
      <c r="G62" s="51"/>
      <c r="H62" s="52"/>
      <c r="I62" s="52"/>
      <c r="J62" s="52"/>
      <c r="K62" s="4"/>
      <c r="L62" s="5"/>
      <c r="M62" s="50"/>
      <c r="N62" s="62"/>
      <c r="O62" s="50"/>
      <c r="P62" s="48"/>
      <c r="Q62" s="48"/>
      <c r="R62" s="48"/>
      <c r="S62" s="48"/>
      <c r="T62" s="48"/>
      <c r="U62" s="48"/>
      <c r="V62" s="149"/>
    </row>
    <row r="63" spans="1:22" ht="12.75">
      <c r="A63" s="47"/>
      <c r="B63" s="48"/>
      <c r="C63" s="8"/>
      <c r="D63" s="49"/>
      <c r="E63" s="50"/>
      <c r="F63" s="48"/>
      <c r="G63" s="51"/>
      <c r="H63" s="52"/>
      <c r="I63" s="52"/>
      <c r="J63" s="52"/>
      <c r="K63" s="4"/>
      <c r="L63" s="5"/>
      <c r="M63" s="50"/>
      <c r="N63" s="62"/>
      <c r="O63" s="50"/>
      <c r="P63" s="48"/>
      <c r="Q63" s="48"/>
      <c r="R63" s="48"/>
      <c r="S63" s="48"/>
      <c r="T63" s="48"/>
      <c r="U63" s="48"/>
      <c r="V63" s="149"/>
    </row>
    <row r="64" spans="1:22" s="152" customFormat="1" ht="12.75">
      <c r="A64" s="47"/>
      <c r="B64" s="48"/>
      <c r="C64" s="8"/>
      <c r="D64" s="49"/>
      <c r="E64" s="50"/>
      <c r="F64" s="48"/>
      <c r="G64" s="51"/>
      <c r="H64" s="52"/>
      <c r="I64" s="52"/>
      <c r="J64" s="52"/>
      <c r="K64" s="4"/>
      <c r="L64" s="5"/>
      <c r="M64" s="50"/>
      <c r="N64" s="62"/>
      <c r="O64" s="50"/>
      <c r="P64" s="48"/>
      <c r="Q64" s="48"/>
      <c r="R64" s="48"/>
      <c r="S64" s="48"/>
      <c r="T64" s="48"/>
      <c r="U64" s="48"/>
      <c r="V64" s="151"/>
    </row>
    <row r="65" spans="1:15" s="48" customFormat="1" ht="12.75">
      <c r="A65" s="47"/>
      <c r="C65" s="8"/>
      <c r="D65" s="49"/>
      <c r="E65" s="50"/>
      <c r="G65" s="51"/>
      <c r="H65" s="52"/>
      <c r="I65" s="52"/>
      <c r="J65" s="52"/>
      <c r="K65" s="4"/>
      <c r="L65" s="5"/>
      <c r="M65" s="50"/>
      <c r="N65" s="62"/>
      <c r="O65" s="50"/>
    </row>
    <row r="66" spans="1:15" s="48" customFormat="1" ht="12.75">
      <c r="A66" s="47"/>
      <c r="C66" s="8"/>
      <c r="D66" s="49"/>
      <c r="E66" s="50"/>
      <c r="G66" s="51"/>
      <c r="H66" s="52"/>
      <c r="I66" s="52"/>
      <c r="J66" s="52"/>
      <c r="K66" s="4"/>
      <c r="L66" s="5"/>
      <c r="M66" s="50"/>
      <c r="N66" s="62"/>
      <c r="O66" s="50"/>
    </row>
    <row r="67" spans="1:15" s="48" customFormat="1" ht="12.75">
      <c r="A67" s="47"/>
      <c r="C67" s="8"/>
      <c r="D67" s="49"/>
      <c r="E67" s="50"/>
      <c r="G67" s="51"/>
      <c r="H67" s="52"/>
      <c r="I67" s="52"/>
      <c r="J67" s="52"/>
      <c r="K67" s="4"/>
      <c r="L67" s="5"/>
      <c r="M67" s="50"/>
      <c r="N67" s="62"/>
      <c r="O67" s="50"/>
    </row>
    <row r="68" spans="1:15" s="48" customFormat="1" ht="12.75">
      <c r="A68" s="47"/>
      <c r="C68" s="8"/>
      <c r="D68" s="49"/>
      <c r="E68" s="50"/>
      <c r="G68" s="51"/>
      <c r="H68" s="52"/>
      <c r="I68" s="52"/>
      <c r="J68" s="52"/>
      <c r="K68" s="4"/>
      <c r="L68" s="5"/>
      <c r="M68" s="50"/>
      <c r="N68" s="62"/>
      <c r="O68" s="50"/>
    </row>
    <row r="69" spans="1:15" s="48" customFormat="1" ht="12.75">
      <c r="A69" s="47"/>
      <c r="C69" s="8"/>
      <c r="D69" s="49"/>
      <c r="E69" s="50"/>
      <c r="G69" s="51"/>
      <c r="H69" s="52"/>
      <c r="I69" s="52"/>
      <c r="J69" s="52"/>
      <c r="K69" s="4"/>
      <c r="L69" s="5"/>
      <c r="M69" s="50"/>
      <c r="N69" s="62"/>
      <c r="O69" s="50"/>
    </row>
    <row r="70" spans="1:15" s="48" customFormat="1" ht="12.75">
      <c r="A70" s="47"/>
      <c r="C70" s="8"/>
      <c r="D70" s="49"/>
      <c r="E70" s="50"/>
      <c r="G70" s="51"/>
      <c r="H70" s="52"/>
      <c r="I70" s="52"/>
      <c r="J70" s="52"/>
      <c r="K70" s="4"/>
      <c r="L70" s="5"/>
      <c r="M70" s="50"/>
      <c r="N70" s="62"/>
      <c r="O70" s="50"/>
    </row>
    <row r="71" spans="1:15" s="48" customFormat="1" ht="12.75">
      <c r="A71" s="47"/>
      <c r="C71" s="8"/>
      <c r="D71" s="49"/>
      <c r="E71" s="50"/>
      <c r="G71" s="51"/>
      <c r="H71" s="52"/>
      <c r="I71" s="52"/>
      <c r="J71" s="52"/>
      <c r="K71" s="4"/>
      <c r="L71" s="5"/>
      <c r="M71" s="50"/>
      <c r="N71" s="62"/>
      <c r="O71" s="50"/>
    </row>
    <row r="72" spans="1:15" s="48" customFormat="1" ht="12.75">
      <c r="A72" s="47"/>
      <c r="C72" s="8"/>
      <c r="D72" s="49"/>
      <c r="E72" s="50"/>
      <c r="G72" s="51"/>
      <c r="H72" s="52"/>
      <c r="I72" s="52"/>
      <c r="J72" s="52"/>
      <c r="K72" s="4"/>
      <c r="L72" s="5"/>
      <c r="M72" s="50"/>
      <c r="N72" s="62"/>
      <c r="O72" s="50"/>
    </row>
    <row r="73" spans="1:15" s="48" customFormat="1" ht="12.75">
      <c r="A73" s="47"/>
      <c r="C73" s="8"/>
      <c r="D73" s="49"/>
      <c r="E73" s="50"/>
      <c r="G73" s="51"/>
      <c r="H73" s="52"/>
      <c r="I73" s="52"/>
      <c r="J73" s="52"/>
      <c r="K73" s="4"/>
      <c r="L73" s="5"/>
      <c r="M73" s="50"/>
      <c r="N73" s="62"/>
      <c r="O73" s="50"/>
    </row>
    <row r="74" spans="1:15" s="48" customFormat="1" ht="12.75">
      <c r="A74" s="47"/>
      <c r="C74" s="8"/>
      <c r="D74" s="49"/>
      <c r="E74" s="50"/>
      <c r="G74" s="51"/>
      <c r="H74" s="52"/>
      <c r="I74" s="52"/>
      <c r="J74" s="52"/>
      <c r="K74" s="4"/>
      <c r="L74" s="5"/>
      <c r="M74" s="50"/>
      <c r="N74" s="62"/>
      <c r="O74" s="50"/>
    </row>
    <row r="75" spans="1:15" s="48" customFormat="1" ht="12.75">
      <c r="A75" s="47"/>
      <c r="C75" s="8"/>
      <c r="D75" s="49"/>
      <c r="E75" s="50"/>
      <c r="G75" s="51"/>
      <c r="H75" s="52"/>
      <c r="I75" s="52"/>
      <c r="J75" s="52"/>
      <c r="K75" s="4"/>
      <c r="L75" s="5"/>
      <c r="M75" s="50"/>
      <c r="N75" s="62"/>
      <c r="O75" s="50"/>
    </row>
    <row r="76" spans="1:15" s="48" customFormat="1" ht="12.75">
      <c r="A76" s="47"/>
      <c r="C76" s="8"/>
      <c r="D76" s="49"/>
      <c r="E76" s="50"/>
      <c r="G76" s="51"/>
      <c r="H76" s="52"/>
      <c r="I76" s="52"/>
      <c r="J76" s="52"/>
      <c r="K76" s="4"/>
      <c r="L76" s="5"/>
      <c r="M76" s="50"/>
      <c r="N76" s="62"/>
      <c r="O76" s="50"/>
    </row>
    <row r="77" spans="1:15" s="48" customFormat="1" ht="12.75">
      <c r="A77" s="47"/>
      <c r="C77" s="8"/>
      <c r="D77" s="49"/>
      <c r="E77" s="50"/>
      <c r="G77" s="51"/>
      <c r="H77" s="52"/>
      <c r="I77" s="52"/>
      <c r="J77" s="52"/>
      <c r="K77" s="4"/>
      <c r="L77" s="5"/>
      <c r="M77" s="50"/>
      <c r="N77" s="62"/>
      <c r="O77" s="50"/>
    </row>
    <row r="78" spans="1:15" s="48" customFormat="1" ht="12.75">
      <c r="A78" s="47"/>
      <c r="C78" s="8"/>
      <c r="D78" s="49"/>
      <c r="E78" s="50"/>
      <c r="G78" s="51"/>
      <c r="H78" s="52"/>
      <c r="I78" s="52"/>
      <c r="J78" s="52"/>
      <c r="K78" s="4"/>
      <c r="L78" s="5"/>
      <c r="M78" s="50"/>
      <c r="N78" s="62"/>
      <c r="O78" s="50"/>
    </row>
    <row r="79" spans="1:15" s="48" customFormat="1" ht="12.75">
      <c r="A79" s="47"/>
      <c r="C79" s="8"/>
      <c r="D79" s="49"/>
      <c r="E79" s="50"/>
      <c r="G79" s="51"/>
      <c r="H79" s="52"/>
      <c r="I79" s="52"/>
      <c r="J79" s="52"/>
      <c r="K79" s="4"/>
      <c r="L79" s="5"/>
      <c r="M79" s="50"/>
      <c r="N79" s="62"/>
      <c r="O79" s="50"/>
    </row>
    <row r="80" spans="1:15" s="48" customFormat="1" ht="12.75">
      <c r="A80" s="47"/>
      <c r="C80" s="8"/>
      <c r="D80" s="49"/>
      <c r="E80" s="50"/>
      <c r="G80" s="51"/>
      <c r="H80" s="52"/>
      <c r="I80" s="52"/>
      <c r="J80" s="52"/>
      <c r="K80" s="4"/>
      <c r="L80" s="5"/>
      <c r="M80" s="50"/>
      <c r="N80" s="62"/>
      <c r="O80" s="50"/>
    </row>
    <row r="81" spans="1:15" s="48" customFormat="1" ht="12.75">
      <c r="A81" s="47"/>
      <c r="C81" s="8"/>
      <c r="D81" s="49"/>
      <c r="E81" s="50"/>
      <c r="G81" s="51"/>
      <c r="H81" s="52"/>
      <c r="I81" s="52"/>
      <c r="J81" s="52"/>
      <c r="K81" s="4"/>
      <c r="L81" s="5"/>
      <c r="M81" s="50"/>
      <c r="N81" s="62"/>
      <c r="O81" s="50"/>
    </row>
    <row r="82" spans="1:15" s="48" customFormat="1" ht="12.75">
      <c r="A82" s="47"/>
      <c r="C82" s="8"/>
      <c r="D82" s="49"/>
      <c r="E82" s="50"/>
      <c r="G82" s="51"/>
      <c r="H82" s="52"/>
      <c r="I82" s="52"/>
      <c r="J82" s="52"/>
      <c r="K82" s="4"/>
      <c r="L82" s="5"/>
      <c r="M82" s="50"/>
      <c r="N82" s="62"/>
      <c r="O82" s="50"/>
    </row>
    <row r="83" spans="1:15" s="48" customFormat="1" ht="12.75">
      <c r="A83" s="47"/>
      <c r="C83" s="8"/>
      <c r="D83" s="49"/>
      <c r="E83" s="50"/>
      <c r="G83" s="51"/>
      <c r="H83" s="52"/>
      <c r="I83" s="52"/>
      <c r="J83" s="52"/>
      <c r="K83" s="4"/>
      <c r="L83" s="5"/>
      <c r="M83" s="50"/>
      <c r="N83" s="62"/>
      <c r="O83" s="50"/>
    </row>
    <row r="84" spans="1:15" s="48" customFormat="1" ht="12.75">
      <c r="A84" s="47"/>
      <c r="C84" s="8"/>
      <c r="D84" s="49"/>
      <c r="E84" s="50"/>
      <c r="G84" s="51"/>
      <c r="H84" s="52"/>
      <c r="I84" s="52"/>
      <c r="J84" s="52"/>
      <c r="K84" s="4"/>
      <c r="L84" s="5"/>
      <c r="M84" s="50"/>
      <c r="N84" s="62"/>
      <c r="O84" s="50"/>
    </row>
    <row r="85" spans="1:15" s="48" customFormat="1" ht="12.75">
      <c r="A85" s="47"/>
      <c r="C85" s="8"/>
      <c r="D85" s="49"/>
      <c r="E85" s="50"/>
      <c r="G85" s="51"/>
      <c r="H85" s="52"/>
      <c r="I85" s="52"/>
      <c r="J85" s="52"/>
      <c r="K85" s="4"/>
      <c r="L85" s="5"/>
      <c r="M85" s="50"/>
      <c r="N85" s="62"/>
      <c r="O85" s="50"/>
    </row>
    <row r="86" spans="1:15" s="48" customFormat="1" ht="12.75">
      <c r="A86" s="47"/>
      <c r="C86" s="8"/>
      <c r="D86" s="49"/>
      <c r="E86" s="50"/>
      <c r="G86" s="51"/>
      <c r="H86" s="52"/>
      <c r="I86" s="52"/>
      <c r="J86" s="52"/>
      <c r="K86" s="4"/>
      <c r="L86" s="5"/>
      <c r="M86" s="50"/>
      <c r="N86" s="62"/>
      <c r="O86" s="50"/>
    </row>
    <row r="87" spans="1:15" s="48" customFormat="1" ht="12.75">
      <c r="A87" s="47"/>
      <c r="C87" s="8"/>
      <c r="D87" s="49"/>
      <c r="E87" s="50"/>
      <c r="G87" s="51"/>
      <c r="H87" s="52"/>
      <c r="I87" s="52"/>
      <c r="J87" s="52"/>
      <c r="K87" s="4"/>
      <c r="L87" s="5"/>
      <c r="M87" s="50"/>
      <c r="N87" s="62"/>
      <c r="O87" s="50"/>
    </row>
    <row r="88" spans="1:15" s="48" customFormat="1" ht="12.75">
      <c r="A88" s="47"/>
      <c r="C88" s="8"/>
      <c r="D88" s="49"/>
      <c r="E88" s="50"/>
      <c r="G88" s="51"/>
      <c r="H88" s="52"/>
      <c r="I88" s="52"/>
      <c r="J88" s="52"/>
      <c r="K88" s="4"/>
      <c r="L88" s="5"/>
      <c r="M88" s="50"/>
      <c r="N88" s="62"/>
      <c r="O88" s="50"/>
    </row>
    <row r="89" spans="1:15" s="48" customFormat="1" ht="12.75">
      <c r="A89" s="47"/>
      <c r="C89" s="8"/>
      <c r="D89" s="49"/>
      <c r="E89" s="50"/>
      <c r="G89" s="51"/>
      <c r="H89" s="52"/>
      <c r="I89" s="52"/>
      <c r="J89" s="52"/>
      <c r="K89" s="4"/>
      <c r="L89" s="5"/>
      <c r="M89" s="50"/>
      <c r="N89" s="62"/>
      <c r="O89" s="50"/>
    </row>
    <row r="90" spans="1:15" s="48" customFormat="1" ht="12.75">
      <c r="A90" s="47"/>
      <c r="C90" s="8"/>
      <c r="D90" s="49"/>
      <c r="E90" s="50"/>
      <c r="G90" s="51"/>
      <c r="H90" s="52"/>
      <c r="I90" s="52"/>
      <c r="J90" s="52"/>
      <c r="K90" s="4"/>
      <c r="L90" s="5"/>
      <c r="M90" s="50"/>
      <c r="N90" s="62"/>
      <c r="O90" s="50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zoomScalePageLayoutView="0" workbookViewId="0" topLeftCell="A19">
      <selection activeCell="R11" sqref="R11"/>
    </sheetView>
  </sheetViews>
  <sheetFormatPr defaultColWidth="9.140625" defaultRowHeight="12.75"/>
  <cols>
    <col min="1" max="1" width="3.57421875" style="153" customWidth="1"/>
    <col min="2" max="2" width="5.57421875" style="150" customWidth="1"/>
    <col min="3" max="3" width="19.00390625" style="1" customWidth="1"/>
    <col min="4" max="4" width="7.8515625" style="85" customWidth="1"/>
    <col min="5" max="5" width="10.7109375" style="85" customWidth="1"/>
    <col min="6" max="6" width="25.57421875" style="150" customWidth="1"/>
    <col min="7" max="7" width="4.140625" style="153" customWidth="1"/>
    <col min="8" max="8" width="4.28125" style="153" customWidth="1"/>
    <col min="9" max="9" width="8.28125" style="153" customWidth="1"/>
    <col min="10" max="10" width="8.421875" style="150" hidden="1" customWidth="1"/>
    <col min="11" max="11" width="9.28125" style="85" customWidth="1"/>
    <col min="12" max="12" width="4.8515625" style="35" customWidth="1"/>
    <col min="13" max="13" width="9.140625" style="196" customWidth="1"/>
    <col min="14" max="14" width="9.00390625" style="197" customWidth="1"/>
    <col min="15" max="15" width="11.140625" style="85" customWidth="1"/>
    <col min="16" max="16384" width="9.140625" style="150" customWidth="1"/>
  </cols>
  <sheetData>
    <row r="1" spans="1:15" s="48" customFormat="1" ht="18" customHeight="1">
      <c r="A1" s="47"/>
      <c r="C1" s="8"/>
      <c r="D1" s="50"/>
      <c r="E1" s="50"/>
      <c r="G1" s="47"/>
      <c r="H1" s="47"/>
      <c r="I1" s="47"/>
      <c r="K1" s="53"/>
      <c r="L1" s="10" t="s">
        <v>30</v>
      </c>
      <c r="M1" s="174"/>
      <c r="N1" s="175"/>
      <c r="O1" s="56"/>
    </row>
    <row r="2" spans="1:15" s="48" customFormat="1" ht="14.25" customHeight="1">
      <c r="A2" s="47"/>
      <c r="C2" s="8"/>
      <c r="D2" s="50"/>
      <c r="E2" s="50"/>
      <c r="G2" s="47"/>
      <c r="H2" s="47"/>
      <c r="I2" s="47"/>
      <c r="K2" s="53"/>
      <c r="L2" s="57" t="s">
        <v>31</v>
      </c>
      <c r="M2" s="174"/>
      <c r="N2" s="55"/>
      <c r="O2" s="56"/>
    </row>
    <row r="3" spans="1:15" s="48" customFormat="1" ht="15.75" customHeight="1">
      <c r="A3" s="47"/>
      <c r="C3" s="8"/>
      <c r="D3" s="50"/>
      <c r="E3" s="50"/>
      <c r="G3" s="47"/>
      <c r="H3" s="47"/>
      <c r="I3" s="47"/>
      <c r="K3" s="53"/>
      <c r="L3" s="8"/>
      <c r="M3" s="176"/>
      <c r="N3" s="177" t="s">
        <v>199</v>
      </c>
      <c r="O3" s="56"/>
    </row>
    <row r="4" spans="1:15" s="48" customFormat="1" ht="15.75" customHeight="1">
      <c r="A4" s="47"/>
      <c r="C4" s="8"/>
      <c r="D4" s="50"/>
      <c r="E4" s="50"/>
      <c r="G4" s="47"/>
      <c r="H4" s="47"/>
      <c r="I4" s="47"/>
      <c r="K4" s="53"/>
      <c r="L4" s="8"/>
      <c r="M4" s="176"/>
      <c r="N4" s="177"/>
      <c r="O4" s="56"/>
    </row>
    <row r="5" spans="1:15" s="48" customFormat="1" ht="15.75">
      <c r="A5" s="47"/>
      <c r="C5" s="8"/>
      <c r="D5" s="50"/>
      <c r="E5" s="5"/>
      <c r="F5" s="12" t="s">
        <v>33</v>
      </c>
      <c r="G5" s="12"/>
      <c r="H5" s="5"/>
      <c r="I5" s="3"/>
      <c r="J5" s="6"/>
      <c r="K5" s="7"/>
      <c r="L5" s="3"/>
      <c r="M5" s="178"/>
      <c r="N5" s="179"/>
      <c r="O5" s="50"/>
    </row>
    <row r="6" spans="1:18" s="9" customFormat="1" ht="14.25" customHeight="1">
      <c r="A6" s="3"/>
      <c r="B6" s="3"/>
      <c r="C6" s="3"/>
      <c r="D6" s="3"/>
      <c r="E6" s="63"/>
      <c r="F6" s="63" t="s">
        <v>200</v>
      </c>
      <c r="G6" s="63"/>
      <c r="H6" s="5"/>
      <c r="I6" s="3"/>
      <c r="J6" s="13"/>
      <c r="K6" s="7"/>
      <c r="L6" s="3"/>
      <c r="M6" s="178"/>
      <c r="N6" s="180"/>
      <c r="O6" s="3"/>
      <c r="P6" s="3"/>
      <c r="Q6" s="3"/>
      <c r="R6" s="66"/>
    </row>
    <row r="7" spans="6:14" s="3" customFormat="1" ht="14.25" customHeight="1">
      <c r="F7" s="3" t="s">
        <v>35</v>
      </c>
      <c r="H7" s="5"/>
      <c r="J7" s="6"/>
      <c r="K7" s="7"/>
      <c r="M7" s="178"/>
      <c r="N7" s="180"/>
    </row>
    <row r="8" spans="1:15" s="48" customFormat="1" ht="14.25" customHeight="1">
      <c r="A8" s="47"/>
      <c r="C8" s="8"/>
      <c r="D8" s="50"/>
      <c r="E8" s="50"/>
      <c r="G8" s="47"/>
      <c r="H8" s="47"/>
      <c r="I8" s="47"/>
      <c r="K8" s="50"/>
      <c r="L8" s="5"/>
      <c r="M8" s="181"/>
      <c r="N8" s="179"/>
      <c r="O8" s="50"/>
    </row>
    <row r="9" spans="1:32" s="76" customFormat="1" ht="56.25" customHeight="1">
      <c r="A9" s="67" t="s">
        <v>167</v>
      </c>
      <c r="B9" s="67" t="s">
        <v>37</v>
      </c>
      <c r="C9" s="68" t="s">
        <v>38</v>
      </c>
      <c r="D9" s="68" t="s">
        <v>39</v>
      </c>
      <c r="E9" s="68" t="s">
        <v>40</v>
      </c>
      <c r="F9" s="67" t="s">
        <v>41</v>
      </c>
      <c r="G9" s="67" t="s">
        <v>4</v>
      </c>
      <c r="H9" s="67" t="s">
        <v>42</v>
      </c>
      <c r="I9" s="157" t="s">
        <v>43</v>
      </c>
      <c r="J9" s="67" t="s">
        <v>44</v>
      </c>
      <c r="K9" s="158" t="s">
        <v>45</v>
      </c>
      <c r="L9" s="74" t="s">
        <v>46</v>
      </c>
      <c r="M9" s="159" t="s">
        <v>9</v>
      </c>
      <c r="N9" s="160" t="s">
        <v>5</v>
      </c>
      <c r="O9" s="74" t="s">
        <v>47</v>
      </c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</row>
    <row r="10" spans="1:32" s="122" customFormat="1" ht="51" customHeight="1">
      <c r="A10" s="99">
        <v>1</v>
      </c>
      <c r="B10" s="100" t="str">
        <f aca="true" t="shared" si="0" ref="B10:B28">LEFT(E10,3)</f>
        <v>452</v>
      </c>
      <c r="C10" s="99" t="s">
        <v>168</v>
      </c>
      <c r="D10" s="86" t="str">
        <f aca="true" t="shared" si="1" ref="D10:D28">LEFT(E10,5)</f>
        <v>45231</v>
      </c>
      <c r="E10" s="86" t="s">
        <v>169</v>
      </c>
      <c r="F10" s="99" t="s">
        <v>170</v>
      </c>
      <c r="G10" s="99" t="s">
        <v>50</v>
      </c>
      <c r="H10" s="99">
        <v>1</v>
      </c>
      <c r="I10" s="161">
        <v>10000</v>
      </c>
      <c r="J10" s="161"/>
      <c r="K10" s="105">
        <f aca="true" t="shared" si="2" ref="K10:K28">I10/4.5</f>
        <v>2222.222222222222</v>
      </c>
      <c r="L10" s="99" t="s">
        <v>62</v>
      </c>
      <c r="M10" s="162">
        <v>42370</v>
      </c>
      <c r="N10" s="104">
        <v>42735</v>
      </c>
      <c r="O10" s="86" t="s">
        <v>52</v>
      </c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s="107" customFormat="1" ht="44.25" customHeight="1">
      <c r="A11" s="99">
        <v>2</v>
      </c>
      <c r="B11" s="100" t="str">
        <f t="shared" si="0"/>
        <v>452</v>
      </c>
      <c r="C11" s="99" t="s">
        <v>171</v>
      </c>
      <c r="D11" s="86" t="str">
        <f t="shared" si="1"/>
        <v>45262</v>
      </c>
      <c r="E11" s="163" t="s">
        <v>172</v>
      </c>
      <c r="F11" s="164" t="s">
        <v>173</v>
      </c>
      <c r="G11" s="165" t="s">
        <v>174</v>
      </c>
      <c r="H11" s="163">
        <v>1</v>
      </c>
      <c r="I11" s="166">
        <v>275000</v>
      </c>
      <c r="J11" s="161"/>
      <c r="K11" s="105">
        <f t="shared" si="2"/>
        <v>61111.11111111111</v>
      </c>
      <c r="L11" s="99" t="s">
        <v>62</v>
      </c>
      <c r="M11" s="162">
        <v>42370</v>
      </c>
      <c r="N11" s="104">
        <v>42735</v>
      </c>
      <c r="O11" s="86" t="s">
        <v>52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</row>
    <row r="12" spans="1:32" s="107" customFormat="1" ht="32.25" customHeight="1">
      <c r="A12" s="99">
        <v>3</v>
      </c>
      <c r="B12" s="100" t="str">
        <f t="shared" si="0"/>
        <v>452</v>
      </c>
      <c r="C12" s="99" t="s">
        <v>171</v>
      </c>
      <c r="D12" s="86" t="str">
        <f t="shared" si="1"/>
        <v>45262</v>
      </c>
      <c r="E12" s="167" t="s">
        <v>172</v>
      </c>
      <c r="F12" s="168" t="s">
        <v>175</v>
      </c>
      <c r="G12" s="169" t="s">
        <v>174</v>
      </c>
      <c r="H12" s="167">
        <v>1</v>
      </c>
      <c r="I12" s="170">
        <v>355000</v>
      </c>
      <c r="J12" s="161"/>
      <c r="K12" s="105">
        <f t="shared" si="2"/>
        <v>78888.88888888889</v>
      </c>
      <c r="L12" s="99" t="s">
        <v>62</v>
      </c>
      <c r="M12" s="162">
        <v>42370</v>
      </c>
      <c r="N12" s="104">
        <v>42735</v>
      </c>
      <c r="O12" s="86" t="s">
        <v>52</v>
      </c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</row>
    <row r="13" spans="1:32" s="122" customFormat="1" ht="22.5">
      <c r="A13" s="99">
        <v>4</v>
      </c>
      <c r="B13" s="100" t="str">
        <f t="shared" si="0"/>
        <v>453</v>
      </c>
      <c r="C13" s="99" t="s">
        <v>176</v>
      </c>
      <c r="D13" s="86" t="str">
        <f t="shared" si="1"/>
        <v>45310</v>
      </c>
      <c r="E13" s="86" t="s">
        <v>177</v>
      </c>
      <c r="F13" s="99" t="s">
        <v>178</v>
      </c>
      <c r="G13" s="99" t="s">
        <v>50</v>
      </c>
      <c r="H13" s="99">
        <v>1</v>
      </c>
      <c r="I13" s="161">
        <v>4500</v>
      </c>
      <c r="J13" s="161"/>
      <c r="K13" s="105">
        <f t="shared" si="2"/>
        <v>1000</v>
      </c>
      <c r="L13" s="99" t="s">
        <v>62</v>
      </c>
      <c r="M13" s="162">
        <v>42370</v>
      </c>
      <c r="N13" s="104">
        <v>42735</v>
      </c>
      <c r="O13" s="86" t="s">
        <v>52</v>
      </c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s="107" customFormat="1" ht="32.25" customHeight="1">
      <c r="A14" s="99">
        <v>5</v>
      </c>
      <c r="B14" s="100" t="str">
        <f t="shared" si="0"/>
        <v>453</v>
      </c>
      <c r="C14" s="99" t="s">
        <v>176</v>
      </c>
      <c r="D14" s="86" t="str">
        <f t="shared" si="1"/>
        <v>45310</v>
      </c>
      <c r="E14" s="171" t="s">
        <v>179</v>
      </c>
      <c r="F14" s="172" t="s">
        <v>180</v>
      </c>
      <c r="G14" s="172" t="s">
        <v>50</v>
      </c>
      <c r="H14" s="172">
        <v>1</v>
      </c>
      <c r="I14" s="173">
        <v>1500</v>
      </c>
      <c r="J14" s="161"/>
      <c r="K14" s="105">
        <f t="shared" si="2"/>
        <v>333.3333333333333</v>
      </c>
      <c r="L14" s="99" t="s">
        <v>62</v>
      </c>
      <c r="M14" s="162">
        <v>42370</v>
      </c>
      <c r="N14" s="104">
        <v>42735</v>
      </c>
      <c r="O14" s="86" t="s">
        <v>52</v>
      </c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s="107" customFormat="1" ht="44.25" customHeight="1">
      <c r="A15" s="99">
        <v>6</v>
      </c>
      <c r="B15" s="100" t="str">
        <f t="shared" si="0"/>
        <v>453</v>
      </c>
      <c r="C15" s="99" t="s">
        <v>181</v>
      </c>
      <c r="D15" s="86" t="str">
        <f t="shared" si="1"/>
        <v>45343</v>
      </c>
      <c r="E15" s="86" t="s">
        <v>182</v>
      </c>
      <c r="F15" s="99" t="s">
        <v>183</v>
      </c>
      <c r="G15" s="99" t="s">
        <v>174</v>
      </c>
      <c r="H15" s="99">
        <v>1</v>
      </c>
      <c r="I15" s="161">
        <v>27000</v>
      </c>
      <c r="J15" s="161"/>
      <c r="K15" s="105">
        <f t="shared" si="2"/>
        <v>6000</v>
      </c>
      <c r="L15" s="99" t="s">
        <v>62</v>
      </c>
      <c r="M15" s="162">
        <v>42370</v>
      </c>
      <c r="N15" s="104">
        <v>42735</v>
      </c>
      <c r="O15" s="86" t="s">
        <v>52</v>
      </c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</row>
    <row r="16" spans="1:32" s="107" customFormat="1" ht="22.5">
      <c r="A16" s="99">
        <v>7</v>
      </c>
      <c r="B16" s="100" t="str">
        <f t="shared" si="0"/>
        <v>454</v>
      </c>
      <c r="C16" s="99" t="s">
        <v>184</v>
      </c>
      <c r="D16" s="86" t="str">
        <f t="shared" si="1"/>
        <v>45453</v>
      </c>
      <c r="E16" s="86" t="s">
        <v>185</v>
      </c>
      <c r="F16" s="99" t="s">
        <v>186</v>
      </c>
      <c r="G16" s="99" t="s">
        <v>174</v>
      </c>
      <c r="H16" s="99">
        <v>1</v>
      </c>
      <c r="I16" s="161">
        <v>44000</v>
      </c>
      <c r="J16" s="161"/>
      <c r="K16" s="105">
        <f t="shared" si="2"/>
        <v>9777.777777777777</v>
      </c>
      <c r="L16" s="99" t="s">
        <v>62</v>
      </c>
      <c r="M16" s="162">
        <v>42370</v>
      </c>
      <c r="N16" s="104">
        <v>42735</v>
      </c>
      <c r="O16" s="86" t="s">
        <v>52</v>
      </c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</row>
    <row r="17" spans="1:32" s="107" customFormat="1" ht="22.5">
      <c r="A17" s="99">
        <v>8</v>
      </c>
      <c r="B17" s="100" t="str">
        <f t="shared" si="0"/>
        <v>454</v>
      </c>
      <c r="C17" s="99" t="s">
        <v>184</v>
      </c>
      <c r="D17" s="86" t="str">
        <f t="shared" si="1"/>
        <v>45453</v>
      </c>
      <c r="E17" s="86" t="s">
        <v>185</v>
      </c>
      <c r="F17" s="99" t="s">
        <v>187</v>
      </c>
      <c r="G17" s="99" t="s">
        <v>174</v>
      </c>
      <c r="H17" s="99">
        <v>1</v>
      </c>
      <c r="I17" s="161">
        <v>40000</v>
      </c>
      <c r="J17" s="161"/>
      <c r="K17" s="105">
        <f t="shared" si="2"/>
        <v>8888.888888888889</v>
      </c>
      <c r="L17" s="99" t="s">
        <v>62</v>
      </c>
      <c r="M17" s="162">
        <v>42370</v>
      </c>
      <c r="N17" s="104">
        <v>42735</v>
      </c>
      <c r="O17" s="86" t="s">
        <v>52</v>
      </c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</row>
    <row r="18" spans="1:32" s="107" customFormat="1" ht="22.5">
      <c r="A18" s="99">
        <v>9</v>
      </c>
      <c r="B18" s="100" t="str">
        <f t="shared" si="0"/>
        <v>454</v>
      </c>
      <c r="C18" s="99" t="s">
        <v>184</v>
      </c>
      <c r="D18" s="86" t="str">
        <f t="shared" si="1"/>
        <v>45453</v>
      </c>
      <c r="E18" s="86" t="s">
        <v>185</v>
      </c>
      <c r="F18" s="99" t="s">
        <v>188</v>
      </c>
      <c r="G18" s="99" t="s">
        <v>174</v>
      </c>
      <c r="H18" s="99">
        <v>1</v>
      </c>
      <c r="I18" s="105">
        <v>190000</v>
      </c>
      <c r="J18" s="105"/>
      <c r="K18" s="105">
        <f t="shared" si="2"/>
        <v>42222.22222222222</v>
      </c>
      <c r="L18" s="99" t="s">
        <v>62</v>
      </c>
      <c r="M18" s="162">
        <v>42370</v>
      </c>
      <c r="N18" s="104">
        <v>42735</v>
      </c>
      <c r="O18" s="86" t="s">
        <v>52</v>
      </c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</row>
    <row r="19" spans="1:32" s="107" customFormat="1" ht="44.25" customHeight="1">
      <c r="A19" s="99">
        <v>10</v>
      </c>
      <c r="B19" s="100" t="str">
        <f t="shared" si="0"/>
        <v>454</v>
      </c>
      <c r="C19" s="99" t="s">
        <v>184</v>
      </c>
      <c r="D19" s="86" t="str">
        <f t="shared" si="1"/>
        <v>45453</v>
      </c>
      <c r="E19" s="86" t="s">
        <v>185</v>
      </c>
      <c r="F19" s="99" t="s">
        <v>189</v>
      </c>
      <c r="G19" s="99" t="s">
        <v>174</v>
      </c>
      <c r="H19" s="99">
        <v>1</v>
      </c>
      <c r="I19" s="161">
        <v>440000</v>
      </c>
      <c r="J19" s="161"/>
      <c r="K19" s="105">
        <f t="shared" si="2"/>
        <v>97777.77777777778</v>
      </c>
      <c r="L19" s="99" t="s">
        <v>62</v>
      </c>
      <c r="M19" s="162">
        <v>42370</v>
      </c>
      <c r="N19" s="104">
        <v>42735</v>
      </c>
      <c r="O19" s="86" t="s">
        <v>52</v>
      </c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</row>
    <row r="20" spans="1:32" s="107" customFormat="1" ht="22.5">
      <c r="A20" s="99">
        <v>11</v>
      </c>
      <c r="B20" s="100" t="str">
        <f t="shared" si="0"/>
        <v>454</v>
      </c>
      <c r="C20" s="99" t="s">
        <v>184</v>
      </c>
      <c r="D20" s="86" t="str">
        <f t="shared" si="1"/>
        <v>45453</v>
      </c>
      <c r="E20" s="86" t="s">
        <v>185</v>
      </c>
      <c r="F20" s="99" t="s">
        <v>190</v>
      </c>
      <c r="G20" s="99" t="s">
        <v>174</v>
      </c>
      <c r="H20" s="99">
        <v>1</v>
      </c>
      <c r="I20" s="161">
        <v>10000</v>
      </c>
      <c r="J20" s="161"/>
      <c r="K20" s="105">
        <f t="shared" si="2"/>
        <v>2222.222222222222</v>
      </c>
      <c r="L20" s="99" t="s">
        <v>62</v>
      </c>
      <c r="M20" s="162">
        <v>42370</v>
      </c>
      <c r="N20" s="104">
        <v>42735</v>
      </c>
      <c r="O20" s="86" t="s">
        <v>52</v>
      </c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1:32" s="107" customFormat="1" ht="22.5">
      <c r="A21" s="99">
        <v>12</v>
      </c>
      <c r="B21" s="100" t="str">
        <f t="shared" si="0"/>
        <v>454</v>
      </c>
      <c r="C21" s="99" t="s">
        <v>184</v>
      </c>
      <c r="D21" s="86" t="str">
        <f t="shared" si="1"/>
        <v>45453</v>
      </c>
      <c r="E21" s="86" t="s">
        <v>185</v>
      </c>
      <c r="F21" s="99" t="s">
        <v>191</v>
      </c>
      <c r="G21" s="99" t="s">
        <v>174</v>
      </c>
      <c r="H21" s="99">
        <v>1</v>
      </c>
      <c r="I21" s="161">
        <v>10000</v>
      </c>
      <c r="J21" s="161"/>
      <c r="K21" s="105">
        <f t="shared" si="2"/>
        <v>2222.222222222222</v>
      </c>
      <c r="L21" s="99" t="s">
        <v>62</v>
      </c>
      <c r="M21" s="162">
        <v>42370</v>
      </c>
      <c r="N21" s="104">
        <v>42735</v>
      </c>
      <c r="O21" s="86" t="s">
        <v>52</v>
      </c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</row>
    <row r="22" spans="1:32" s="107" customFormat="1" ht="22.5">
      <c r="A22" s="99">
        <v>13</v>
      </c>
      <c r="B22" s="100" t="str">
        <f t="shared" si="0"/>
        <v>454</v>
      </c>
      <c r="C22" s="99" t="s">
        <v>184</v>
      </c>
      <c r="D22" s="86" t="str">
        <f t="shared" si="1"/>
        <v>45453</v>
      </c>
      <c r="E22" s="86" t="s">
        <v>185</v>
      </c>
      <c r="F22" s="99" t="s">
        <v>192</v>
      </c>
      <c r="G22" s="99" t="s">
        <v>174</v>
      </c>
      <c r="H22" s="99">
        <v>1</v>
      </c>
      <c r="I22" s="161">
        <v>140000</v>
      </c>
      <c r="J22" s="161"/>
      <c r="K22" s="105">
        <f t="shared" si="2"/>
        <v>31111.11111111111</v>
      </c>
      <c r="L22" s="99" t="s">
        <v>62</v>
      </c>
      <c r="M22" s="162">
        <v>42370</v>
      </c>
      <c r="N22" s="104">
        <v>42735</v>
      </c>
      <c r="O22" s="86" t="s">
        <v>52</v>
      </c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</row>
    <row r="23" spans="1:32" s="107" customFormat="1" ht="22.5">
      <c r="A23" s="99">
        <v>14</v>
      </c>
      <c r="B23" s="100" t="str">
        <f t="shared" si="0"/>
        <v>454</v>
      </c>
      <c r="C23" s="99" t="s">
        <v>184</v>
      </c>
      <c r="D23" s="86" t="str">
        <f t="shared" si="1"/>
        <v>45453</v>
      </c>
      <c r="E23" s="86" t="s">
        <v>185</v>
      </c>
      <c r="F23" s="99" t="s">
        <v>193</v>
      </c>
      <c r="G23" s="99" t="s">
        <v>174</v>
      </c>
      <c r="H23" s="99">
        <v>1</v>
      </c>
      <c r="I23" s="161">
        <v>10000</v>
      </c>
      <c r="J23" s="161"/>
      <c r="K23" s="105">
        <f t="shared" si="2"/>
        <v>2222.222222222222</v>
      </c>
      <c r="L23" s="99" t="s">
        <v>62</v>
      </c>
      <c r="M23" s="162">
        <v>42370</v>
      </c>
      <c r="N23" s="104">
        <v>42735</v>
      </c>
      <c r="O23" s="86" t="s">
        <v>52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</row>
    <row r="24" spans="1:32" s="107" customFormat="1" ht="22.5">
      <c r="A24" s="99">
        <v>15</v>
      </c>
      <c r="B24" s="100" t="str">
        <f t="shared" si="0"/>
        <v>454</v>
      </c>
      <c r="C24" s="99" t="s">
        <v>184</v>
      </c>
      <c r="D24" s="86" t="str">
        <f t="shared" si="1"/>
        <v>45453</v>
      </c>
      <c r="E24" s="86" t="s">
        <v>185</v>
      </c>
      <c r="F24" s="99" t="s">
        <v>194</v>
      </c>
      <c r="G24" s="99" t="s">
        <v>174</v>
      </c>
      <c r="H24" s="99">
        <v>1</v>
      </c>
      <c r="I24" s="161">
        <v>40000</v>
      </c>
      <c r="J24" s="161"/>
      <c r="K24" s="105">
        <f t="shared" si="2"/>
        <v>8888.888888888889</v>
      </c>
      <c r="L24" s="99" t="s">
        <v>62</v>
      </c>
      <c r="M24" s="162">
        <v>42370</v>
      </c>
      <c r="N24" s="104">
        <v>42735</v>
      </c>
      <c r="O24" s="86" t="s">
        <v>52</v>
      </c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</row>
    <row r="25" spans="1:32" s="107" customFormat="1" ht="33.75" customHeight="1">
      <c r="A25" s="99">
        <v>16</v>
      </c>
      <c r="B25" s="100" t="str">
        <f t="shared" si="0"/>
        <v>454</v>
      </c>
      <c r="C25" s="99" t="s">
        <v>184</v>
      </c>
      <c r="D25" s="86" t="str">
        <f t="shared" si="1"/>
        <v>45453</v>
      </c>
      <c r="E25" s="86" t="s">
        <v>185</v>
      </c>
      <c r="F25" s="99" t="s">
        <v>195</v>
      </c>
      <c r="G25" s="99" t="s">
        <v>174</v>
      </c>
      <c r="H25" s="99">
        <v>1</v>
      </c>
      <c r="I25" s="161">
        <v>100000</v>
      </c>
      <c r="J25" s="161"/>
      <c r="K25" s="105">
        <f t="shared" si="2"/>
        <v>22222.222222222223</v>
      </c>
      <c r="L25" s="99" t="s">
        <v>62</v>
      </c>
      <c r="M25" s="162">
        <v>42370</v>
      </c>
      <c r="N25" s="104">
        <v>42735</v>
      </c>
      <c r="O25" s="86" t="s">
        <v>52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</row>
    <row r="26" spans="1:32" s="122" customFormat="1" ht="27.75" customHeight="1">
      <c r="A26" s="99">
        <v>17</v>
      </c>
      <c r="B26" s="100" t="str">
        <f t="shared" si="0"/>
        <v>454</v>
      </c>
      <c r="C26" s="99" t="s">
        <v>184</v>
      </c>
      <c r="D26" s="86" t="str">
        <f t="shared" si="1"/>
        <v>45453</v>
      </c>
      <c r="E26" s="86" t="s">
        <v>185</v>
      </c>
      <c r="F26" s="99" t="s">
        <v>196</v>
      </c>
      <c r="G26" s="99" t="s">
        <v>174</v>
      </c>
      <c r="H26" s="99">
        <v>1</v>
      </c>
      <c r="I26" s="161">
        <v>100000</v>
      </c>
      <c r="J26" s="161"/>
      <c r="K26" s="105">
        <f t="shared" si="2"/>
        <v>22222.222222222223</v>
      </c>
      <c r="L26" s="99" t="s">
        <v>62</v>
      </c>
      <c r="M26" s="162">
        <v>42370</v>
      </c>
      <c r="N26" s="104">
        <v>42735</v>
      </c>
      <c r="O26" s="86" t="s">
        <v>52</v>
      </c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</row>
    <row r="27" spans="1:32" s="107" customFormat="1" ht="22.5">
      <c r="A27" s="99">
        <v>18</v>
      </c>
      <c r="B27" s="100" t="str">
        <f t="shared" si="0"/>
        <v>454</v>
      </c>
      <c r="C27" s="99" t="s">
        <v>184</v>
      </c>
      <c r="D27" s="86" t="str">
        <f t="shared" si="1"/>
        <v>45453</v>
      </c>
      <c r="E27" s="86" t="s">
        <v>185</v>
      </c>
      <c r="F27" s="99" t="s">
        <v>197</v>
      </c>
      <c r="G27" s="99" t="s">
        <v>174</v>
      </c>
      <c r="H27" s="99">
        <v>1</v>
      </c>
      <c r="I27" s="161">
        <v>190000</v>
      </c>
      <c r="J27" s="161"/>
      <c r="K27" s="105">
        <f t="shared" si="2"/>
        <v>42222.22222222222</v>
      </c>
      <c r="L27" s="99" t="s">
        <v>62</v>
      </c>
      <c r="M27" s="162">
        <v>42370</v>
      </c>
      <c r="N27" s="104">
        <v>42735</v>
      </c>
      <c r="O27" s="86" t="s">
        <v>52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</row>
    <row r="28" spans="1:32" s="122" customFormat="1" ht="24.75" customHeight="1">
      <c r="A28" s="99">
        <v>19</v>
      </c>
      <c r="B28" s="100" t="str">
        <f t="shared" si="0"/>
        <v>454</v>
      </c>
      <c r="C28" s="99" t="s">
        <v>184</v>
      </c>
      <c r="D28" s="86" t="str">
        <f t="shared" si="1"/>
        <v>45453</v>
      </c>
      <c r="E28" s="86" t="s">
        <v>185</v>
      </c>
      <c r="F28" s="99" t="s">
        <v>198</v>
      </c>
      <c r="G28" s="99" t="s">
        <v>174</v>
      </c>
      <c r="H28" s="99">
        <v>1</v>
      </c>
      <c r="I28" s="161">
        <v>10000</v>
      </c>
      <c r="J28" s="161"/>
      <c r="K28" s="105">
        <f t="shared" si="2"/>
        <v>2222.222222222222</v>
      </c>
      <c r="L28" s="99" t="s">
        <v>62</v>
      </c>
      <c r="M28" s="162">
        <v>42370</v>
      </c>
      <c r="N28" s="104">
        <v>42735</v>
      </c>
      <c r="O28" s="86" t="s">
        <v>52</v>
      </c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15" s="84" customFormat="1" ht="12.75" customHeight="1">
      <c r="A29" s="124"/>
      <c r="B29" s="125"/>
      <c r="C29" s="126"/>
      <c r="D29" s="49"/>
      <c r="E29" s="49"/>
      <c r="F29" s="127"/>
      <c r="G29" s="182"/>
      <c r="H29" s="182"/>
      <c r="I29" s="182"/>
      <c r="J29" s="182"/>
      <c r="K29" s="182"/>
      <c r="L29" s="182"/>
      <c r="M29" s="183"/>
      <c r="N29" s="184"/>
      <c r="O29" s="182"/>
    </row>
    <row r="30" spans="1:15" s="56" customFormat="1" ht="12.75">
      <c r="A30" s="124"/>
      <c r="B30" s="128"/>
      <c r="C30" s="129" t="s">
        <v>158</v>
      </c>
      <c r="D30" s="130"/>
      <c r="E30" s="130"/>
      <c r="F30" s="128"/>
      <c r="G30" s="185"/>
      <c r="H30" s="185"/>
      <c r="I30" s="185"/>
      <c r="J30" s="126"/>
      <c r="K30" s="132"/>
      <c r="L30" s="125"/>
      <c r="M30" s="186"/>
      <c r="N30" s="133"/>
      <c r="O30" s="49"/>
    </row>
    <row r="31" spans="1:14" s="56" customFormat="1" ht="12.75">
      <c r="A31" s="124"/>
      <c r="B31" s="128"/>
      <c r="C31" s="134" t="s">
        <v>159</v>
      </c>
      <c r="D31" s="130"/>
      <c r="E31" s="130"/>
      <c r="F31" s="128"/>
      <c r="G31" s="135"/>
      <c r="H31" s="145"/>
      <c r="I31" s="139"/>
      <c r="J31" s="187"/>
      <c r="K31" s="188" t="s">
        <v>160</v>
      </c>
      <c r="L31" s="139"/>
      <c r="M31" s="189"/>
      <c r="N31" s="190"/>
    </row>
    <row r="32" spans="1:14" s="56" customFormat="1" ht="12.75">
      <c r="A32" s="124"/>
      <c r="B32" s="128"/>
      <c r="C32" s="134" t="s">
        <v>161</v>
      </c>
      <c r="D32" s="130"/>
      <c r="E32" s="130"/>
      <c r="F32" s="128"/>
      <c r="G32" s="135"/>
      <c r="H32" s="145"/>
      <c r="I32" s="139"/>
      <c r="J32" s="187"/>
      <c r="K32" s="147" t="s">
        <v>162</v>
      </c>
      <c r="L32" s="139"/>
      <c r="M32" s="189"/>
      <c r="N32" s="190"/>
    </row>
    <row r="33" spans="1:14" s="56" customFormat="1" ht="12.75">
      <c r="A33" s="124"/>
      <c r="B33" s="128"/>
      <c r="C33" s="130"/>
      <c r="D33" s="130"/>
      <c r="E33" s="130"/>
      <c r="F33" s="135"/>
      <c r="G33" s="135"/>
      <c r="H33" s="145"/>
      <c r="I33" s="130"/>
      <c r="J33" s="191" t="s">
        <v>163</v>
      </c>
      <c r="K33" s="192" t="s">
        <v>164</v>
      </c>
      <c r="L33" s="128"/>
      <c r="M33" s="189"/>
      <c r="N33" s="190"/>
    </row>
    <row r="34" spans="1:14" s="56" customFormat="1" ht="12.75">
      <c r="A34" s="124"/>
      <c r="B34" s="128"/>
      <c r="C34" s="144" t="s">
        <v>165</v>
      </c>
      <c r="D34" s="134"/>
      <c r="E34" s="141"/>
      <c r="F34" s="145"/>
      <c r="G34" s="145"/>
      <c r="H34" s="130"/>
      <c r="I34" s="193"/>
      <c r="J34" s="128"/>
      <c r="K34" s="128"/>
      <c r="L34" s="128"/>
      <c r="M34" s="194"/>
      <c r="N34" s="190"/>
    </row>
    <row r="35" spans="1:14" s="56" customFormat="1" ht="11.25">
      <c r="A35" s="124"/>
      <c r="B35" s="128"/>
      <c r="C35" s="147" t="s">
        <v>201</v>
      </c>
      <c r="D35" s="147"/>
      <c r="E35" s="141"/>
      <c r="F35" s="145"/>
      <c r="G35" s="145"/>
      <c r="H35" s="135"/>
      <c r="I35" s="130"/>
      <c r="J35" s="193"/>
      <c r="K35" s="128"/>
      <c r="L35" s="128"/>
      <c r="M35" s="189"/>
      <c r="N35" s="190"/>
    </row>
    <row r="36" spans="1:14" s="56" customFormat="1" ht="11.25">
      <c r="A36" s="124"/>
      <c r="B36" s="128"/>
      <c r="C36" s="130"/>
      <c r="D36" s="130"/>
      <c r="E36" s="130"/>
      <c r="F36" s="135"/>
      <c r="G36" s="145"/>
      <c r="H36" s="135"/>
      <c r="I36" s="130"/>
      <c r="J36" s="193"/>
      <c r="K36" s="128"/>
      <c r="L36" s="128"/>
      <c r="M36" s="189"/>
      <c r="N36" s="190"/>
    </row>
    <row r="37" spans="1:22" ht="12.75">
      <c r="A37" s="47"/>
      <c r="B37" s="48"/>
      <c r="C37" s="8"/>
      <c r="D37" s="50"/>
      <c r="E37" s="50"/>
      <c r="F37" s="48"/>
      <c r="G37" s="145"/>
      <c r="H37" s="145"/>
      <c r="I37" s="135"/>
      <c r="J37" s="130"/>
      <c r="K37" s="193"/>
      <c r="L37" s="128"/>
      <c r="M37" s="189"/>
      <c r="N37" s="195"/>
      <c r="O37" s="56"/>
      <c r="P37" s="48"/>
      <c r="Q37" s="48"/>
      <c r="R37" s="48"/>
      <c r="S37" s="48"/>
      <c r="T37" s="48"/>
      <c r="U37" s="48"/>
      <c r="V37" s="149"/>
    </row>
    <row r="38" spans="1:22" ht="12.75">
      <c r="A38" s="47"/>
      <c r="B38" s="48"/>
      <c r="C38" s="8"/>
      <c r="D38" s="50"/>
      <c r="E38" s="50"/>
      <c r="F38" s="48"/>
      <c r="G38" s="47"/>
      <c r="H38" s="47"/>
      <c r="I38" s="47"/>
      <c r="J38" s="48"/>
      <c r="K38" s="50"/>
      <c r="L38" s="5"/>
      <c r="M38" s="181"/>
      <c r="N38" s="179"/>
      <c r="O38" s="50"/>
      <c r="P38" s="48"/>
      <c r="Q38" s="48"/>
      <c r="R38" s="48"/>
      <c r="S38" s="48"/>
      <c r="T38" s="48"/>
      <c r="U38" s="48"/>
      <c r="V38" s="149"/>
    </row>
    <row r="39" spans="1:22" ht="12.75">
      <c r="A39" s="47"/>
      <c r="B39" s="48"/>
      <c r="C39" s="8"/>
      <c r="D39" s="50"/>
      <c r="E39" s="50"/>
      <c r="F39" s="48"/>
      <c r="G39" s="47"/>
      <c r="H39" s="47"/>
      <c r="I39" s="47"/>
      <c r="J39" s="48"/>
      <c r="K39" s="50"/>
      <c r="L39" s="5"/>
      <c r="M39" s="181"/>
      <c r="N39" s="179"/>
      <c r="O39" s="50"/>
      <c r="P39" s="48"/>
      <c r="Q39" s="48"/>
      <c r="R39" s="48"/>
      <c r="S39" s="48"/>
      <c r="T39" s="48"/>
      <c r="U39" s="48"/>
      <c r="V39" s="149"/>
    </row>
    <row r="40" spans="1:22" ht="12.75">
      <c r="A40" s="47"/>
      <c r="B40" s="48"/>
      <c r="C40" s="8"/>
      <c r="D40" s="50"/>
      <c r="E40" s="50"/>
      <c r="F40" s="48"/>
      <c r="G40" s="47"/>
      <c r="H40" s="47"/>
      <c r="I40" s="47"/>
      <c r="J40" s="48"/>
      <c r="K40" s="50"/>
      <c r="L40" s="5"/>
      <c r="M40" s="181"/>
      <c r="N40" s="179"/>
      <c r="O40" s="50"/>
      <c r="P40" s="48"/>
      <c r="Q40" s="48"/>
      <c r="R40" s="48"/>
      <c r="S40" s="48"/>
      <c r="T40" s="48"/>
      <c r="U40" s="48"/>
      <c r="V40" s="149"/>
    </row>
    <row r="41" spans="1:22" s="152" customFormat="1" ht="12.75">
      <c r="A41" s="47"/>
      <c r="B41" s="48"/>
      <c r="C41" s="8"/>
      <c r="D41" s="50"/>
      <c r="E41" s="50"/>
      <c r="F41" s="48"/>
      <c r="G41" s="47"/>
      <c r="H41" s="47"/>
      <c r="I41" s="47"/>
      <c r="J41" s="48"/>
      <c r="K41" s="50"/>
      <c r="L41" s="5"/>
      <c r="M41" s="181"/>
      <c r="N41" s="179"/>
      <c r="O41" s="50"/>
      <c r="P41" s="48"/>
      <c r="Q41" s="48"/>
      <c r="R41" s="48"/>
      <c r="S41" s="48"/>
      <c r="T41" s="48"/>
      <c r="U41" s="48"/>
      <c r="V41" s="151"/>
    </row>
    <row r="42" spans="1:15" s="48" customFormat="1" ht="12.75">
      <c r="A42" s="47"/>
      <c r="C42" s="8"/>
      <c r="D42" s="50"/>
      <c r="E42" s="50"/>
      <c r="G42" s="47"/>
      <c r="H42" s="47"/>
      <c r="I42" s="47"/>
      <c r="K42" s="50"/>
      <c r="L42" s="5"/>
      <c r="M42" s="181"/>
      <c r="N42" s="179"/>
      <c r="O42" s="50"/>
    </row>
    <row r="43" spans="1:15" s="48" customFormat="1" ht="12.75">
      <c r="A43" s="47"/>
      <c r="C43" s="8"/>
      <c r="D43" s="50"/>
      <c r="E43" s="50"/>
      <c r="G43" s="47"/>
      <c r="H43" s="47"/>
      <c r="I43" s="47"/>
      <c r="K43" s="50"/>
      <c r="L43" s="5"/>
      <c r="M43" s="181"/>
      <c r="N43" s="179"/>
      <c r="O43" s="50"/>
    </row>
    <row r="44" spans="1:15" s="48" customFormat="1" ht="12.75">
      <c r="A44" s="47"/>
      <c r="C44" s="8"/>
      <c r="D44" s="50"/>
      <c r="E44" s="50"/>
      <c r="G44" s="47"/>
      <c r="H44" s="47"/>
      <c r="I44" s="47"/>
      <c r="K44" s="50"/>
      <c r="L44" s="5"/>
      <c r="M44" s="181"/>
      <c r="N44" s="179"/>
      <c r="O44" s="50"/>
    </row>
    <row r="45" spans="1:15" s="48" customFormat="1" ht="12.75">
      <c r="A45" s="47"/>
      <c r="C45" s="8"/>
      <c r="D45" s="50"/>
      <c r="E45" s="50"/>
      <c r="G45" s="47"/>
      <c r="H45" s="47"/>
      <c r="I45" s="47"/>
      <c r="K45" s="50"/>
      <c r="L45" s="5"/>
      <c r="M45" s="181"/>
      <c r="N45" s="179"/>
      <c r="O45" s="50"/>
    </row>
    <row r="46" spans="1:15" s="48" customFormat="1" ht="12.75">
      <c r="A46" s="47"/>
      <c r="C46" s="8"/>
      <c r="D46" s="50"/>
      <c r="E46" s="50"/>
      <c r="G46" s="47"/>
      <c r="H46" s="47"/>
      <c r="I46" s="47"/>
      <c r="K46" s="50"/>
      <c r="L46" s="5"/>
      <c r="M46" s="181"/>
      <c r="N46" s="179"/>
      <c r="O46" s="50"/>
    </row>
    <row r="47" spans="1:15" s="48" customFormat="1" ht="12.75">
      <c r="A47" s="47"/>
      <c r="C47" s="8"/>
      <c r="D47" s="50"/>
      <c r="E47" s="50"/>
      <c r="G47" s="47"/>
      <c r="H47" s="47"/>
      <c r="I47" s="47"/>
      <c r="K47" s="50"/>
      <c r="L47" s="5"/>
      <c r="M47" s="181"/>
      <c r="N47" s="179"/>
      <c r="O47" s="50"/>
    </row>
    <row r="48" spans="1:15" s="48" customFormat="1" ht="12.75">
      <c r="A48" s="47"/>
      <c r="C48" s="8"/>
      <c r="D48" s="50"/>
      <c r="E48" s="50"/>
      <c r="G48" s="47"/>
      <c r="H48" s="47"/>
      <c r="I48" s="47"/>
      <c r="K48" s="50"/>
      <c r="L48" s="5"/>
      <c r="M48" s="181"/>
      <c r="N48" s="179"/>
      <c r="O48" s="50"/>
    </row>
    <row r="49" spans="1:15" s="48" customFormat="1" ht="12.75">
      <c r="A49" s="47"/>
      <c r="C49" s="8"/>
      <c r="D49" s="50"/>
      <c r="E49" s="50"/>
      <c r="G49" s="47"/>
      <c r="H49" s="47"/>
      <c r="I49" s="47"/>
      <c r="K49" s="50"/>
      <c r="L49" s="5"/>
      <c r="M49" s="181"/>
      <c r="N49" s="179"/>
      <c r="O49" s="50"/>
    </row>
    <row r="50" spans="1:15" s="48" customFormat="1" ht="12.75">
      <c r="A50" s="47"/>
      <c r="C50" s="8"/>
      <c r="D50" s="50"/>
      <c r="E50" s="50"/>
      <c r="G50" s="47"/>
      <c r="H50" s="47"/>
      <c r="I50" s="47"/>
      <c r="K50" s="50"/>
      <c r="L50" s="5"/>
      <c r="M50" s="181"/>
      <c r="N50" s="179"/>
      <c r="O50" s="50"/>
    </row>
    <row r="51" spans="1:15" s="48" customFormat="1" ht="12.75">
      <c r="A51" s="47"/>
      <c r="C51" s="8"/>
      <c r="D51" s="50"/>
      <c r="E51" s="50"/>
      <c r="G51" s="47"/>
      <c r="H51" s="47"/>
      <c r="I51" s="47"/>
      <c r="K51" s="50"/>
      <c r="L51" s="5"/>
      <c r="M51" s="181"/>
      <c r="N51" s="179"/>
      <c r="O51" s="50"/>
    </row>
    <row r="52" spans="1:15" s="48" customFormat="1" ht="12.75">
      <c r="A52" s="47"/>
      <c r="C52" s="8"/>
      <c r="D52" s="50"/>
      <c r="E52" s="50"/>
      <c r="G52" s="47"/>
      <c r="H52" s="47"/>
      <c r="I52" s="47"/>
      <c r="K52" s="50"/>
      <c r="L52" s="5"/>
      <c r="M52" s="181"/>
      <c r="N52" s="179"/>
      <c r="O52" s="50"/>
    </row>
    <row r="53" spans="1:15" s="48" customFormat="1" ht="12.75">
      <c r="A53" s="47"/>
      <c r="C53" s="8"/>
      <c r="D53" s="50"/>
      <c r="E53" s="50"/>
      <c r="G53" s="47"/>
      <c r="H53" s="47"/>
      <c r="I53" s="47"/>
      <c r="K53" s="50"/>
      <c r="L53" s="5"/>
      <c r="M53" s="181"/>
      <c r="N53" s="179"/>
      <c r="O53" s="50"/>
    </row>
    <row r="54" spans="1:15" s="48" customFormat="1" ht="12.75">
      <c r="A54" s="47"/>
      <c r="C54" s="8"/>
      <c r="D54" s="50"/>
      <c r="E54" s="50"/>
      <c r="G54" s="47"/>
      <c r="H54" s="47"/>
      <c r="I54" s="47"/>
      <c r="K54" s="50"/>
      <c r="L54" s="5"/>
      <c r="M54" s="181"/>
      <c r="N54" s="179"/>
      <c r="O54" s="50"/>
    </row>
    <row r="55" spans="1:15" s="48" customFormat="1" ht="12.75">
      <c r="A55" s="47"/>
      <c r="C55" s="8"/>
      <c r="D55" s="50"/>
      <c r="E55" s="50"/>
      <c r="G55" s="47"/>
      <c r="H55" s="47"/>
      <c r="I55" s="47"/>
      <c r="K55" s="50"/>
      <c r="L55" s="5"/>
      <c r="M55" s="181"/>
      <c r="N55" s="179"/>
      <c r="O55" s="50"/>
    </row>
    <row r="56" spans="1:15" s="48" customFormat="1" ht="12.75">
      <c r="A56" s="47"/>
      <c r="C56" s="8"/>
      <c r="D56" s="50"/>
      <c r="E56" s="50"/>
      <c r="G56" s="47"/>
      <c r="H56" s="47"/>
      <c r="I56" s="47"/>
      <c r="K56" s="50"/>
      <c r="L56" s="5"/>
      <c r="M56" s="181"/>
      <c r="N56" s="179"/>
      <c r="O56" s="50"/>
    </row>
    <row r="57" spans="1:15" s="48" customFormat="1" ht="12.75">
      <c r="A57" s="47"/>
      <c r="C57" s="8"/>
      <c r="D57" s="50"/>
      <c r="E57" s="50"/>
      <c r="G57" s="47"/>
      <c r="H57" s="47"/>
      <c r="I57" s="47"/>
      <c r="K57" s="50"/>
      <c r="L57" s="5"/>
      <c r="M57" s="181"/>
      <c r="N57" s="179"/>
      <c r="O57" s="50"/>
    </row>
    <row r="58" spans="1:15" s="48" customFormat="1" ht="12.75">
      <c r="A58" s="47"/>
      <c r="C58" s="8"/>
      <c r="D58" s="50"/>
      <c r="E58" s="50"/>
      <c r="G58" s="47"/>
      <c r="H58" s="47"/>
      <c r="I58" s="47"/>
      <c r="K58" s="50"/>
      <c r="L58" s="5"/>
      <c r="M58" s="181"/>
      <c r="N58" s="179"/>
      <c r="O58" s="50"/>
    </row>
    <row r="59" spans="1:15" s="48" customFormat="1" ht="12.75">
      <c r="A59" s="47"/>
      <c r="C59" s="8"/>
      <c r="D59" s="50"/>
      <c r="E59" s="50"/>
      <c r="G59" s="47"/>
      <c r="H59" s="47"/>
      <c r="I59" s="47"/>
      <c r="K59" s="50"/>
      <c r="L59" s="5"/>
      <c r="M59" s="181"/>
      <c r="N59" s="179"/>
      <c r="O59" s="50"/>
    </row>
    <row r="60" spans="1:15" s="48" customFormat="1" ht="12.75">
      <c r="A60" s="47"/>
      <c r="C60" s="8"/>
      <c r="D60" s="50"/>
      <c r="E60" s="50"/>
      <c r="G60" s="47"/>
      <c r="H60" s="47"/>
      <c r="I60" s="47"/>
      <c r="K60" s="50"/>
      <c r="L60" s="5"/>
      <c r="M60" s="181"/>
      <c r="N60" s="179"/>
      <c r="O60" s="50"/>
    </row>
    <row r="61" spans="1:15" s="48" customFormat="1" ht="12.75">
      <c r="A61" s="47"/>
      <c r="C61" s="8"/>
      <c r="D61" s="50"/>
      <c r="E61" s="50"/>
      <c r="G61" s="47"/>
      <c r="H61" s="47"/>
      <c r="I61" s="47"/>
      <c r="K61" s="50"/>
      <c r="L61" s="5"/>
      <c r="M61" s="181"/>
      <c r="N61" s="179"/>
      <c r="O61" s="50"/>
    </row>
    <row r="62" spans="1:15" s="48" customFormat="1" ht="12.75">
      <c r="A62" s="47"/>
      <c r="C62" s="8"/>
      <c r="D62" s="50"/>
      <c r="E62" s="50"/>
      <c r="G62" s="47"/>
      <c r="H62" s="47"/>
      <c r="I62" s="47"/>
      <c r="K62" s="50"/>
      <c r="L62" s="5"/>
      <c r="M62" s="181"/>
      <c r="N62" s="179"/>
      <c r="O62" s="50"/>
    </row>
    <row r="63" spans="1:15" s="48" customFormat="1" ht="12.75">
      <c r="A63" s="47"/>
      <c r="C63" s="8"/>
      <c r="D63" s="50"/>
      <c r="E63" s="50"/>
      <c r="G63" s="47"/>
      <c r="H63" s="47"/>
      <c r="I63" s="47"/>
      <c r="K63" s="50"/>
      <c r="L63" s="5"/>
      <c r="M63" s="181"/>
      <c r="N63" s="179"/>
      <c r="O63" s="50"/>
    </row>
    <row r="64" spans="1:15" s="48" customFormat="1" ht="12.75">
      <c r="A64" s="47"/>
      <c r="C64" s="8"/>
      <c r="D64" s="50"/>
      <c r="E64" s="50"/>
      <c r="G64" s="47"/>
      <c r="H64" s="47"/>
      <c r="I64" s="47"/>
      <c r="K64" s="50"/>
      <c r="L64" s="5"/>
      <c r="M64" s="181"/>
      <c r="N64" s="179"/>
      <c r="O64" s="50"/>
    </row>
    <row r="65" spans="1:15" s="48" customFormat="1" ht="12.75">
      <c r="A65" s="47"/>
      <c r="C65" s="8"/>
      <c r="D65" s="50"/>
      <c r="E65" s="50"/>
      <c r="G65" s="47"/>
      <c r="H65" s="47"/>
      <c r="I65" s="47"/>
      <c r="K65" s="50"/>
      <c r="L65" s="5"/>
      <c r="M65" s="181"/>
      <c r="N65" s="179"/>
      <c r="O65" s="50"/>
    </row>
    <row r="66" spans="1:15" s="48" customFormat="1" ht="12.75">
      <c r="A66" s="47"/>
      <c r="C66" s="8"/>
      <c r="D66" s="50"/>
      <c r="E66" s="50"/>
      <c r="G66" s="47"/>
      <c r="H66" s="47"/>
      <c r="I66" s="47"/>
      <c r="K66" s="50"/>
      <c r="L66" s="5"/>
      <c r="M66" s="181"/>
      <c r="N66" s="179"/>
      <c r="O66" s="50"/>
    </row>
    <row r="67" spans="1:15" s="48" customFormat="1" ht="12.75">
      <c r="A67" s="47"/>
      <c r="C67" s="8"/>
      <c r="D67" s="50"/>
      <c r="E67" s="50"/>
      <c r="G67" s="47"/>
      <c r="H67" s="47"/>
      <c r="I67" s="47"/>
      <c r="K67" s="50"/>
      <c r="L67" s="5"/>
      <c r="M67" s="181"/>
      <c r="N67" s="179"/>
      <c r="O67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</cp:lastModifiedBy>
  <cp:lastPrinted>2016-01-07T10:32:19Z</cp:lastPrinted>
  <dcterms:created xsi:type="dcterms:W3CDTF">1996-10-14T23:33:28Z</dcterms:created>
  <dcterms:modified xsi:type="dcterms:W3CDTF">2016-06-01T09:05:21Z</dcterms:modified>
  <cp:category/>
  <cp:version/>
  <cp:contentType/>
  <cp:contentStatus/>
</cp:coreProperties>
</file>