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\2017-2018\Excel 2017-2018\Admitere 2018-2019\Inscrieri 2018\"/>
    </mc:Choice>
  </mc:AlternateContent>
  <bookViews>
    <workbookView xWindow="-525" yWindow="1650" windowWidth="10680" windowHeight="6030" tabRatio="601" firstSheet="4" activeTab="4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'RR.'!$A$1:$K$48</definedName>
    <definedName name="_xlnm.Print_Titles" localSheetId="5">MD.!$C:$D</definedName>
    <definedName name="_xlnm.Print_Titles" localSheetId="6">'RR.'!$C:$D</definedName>
    <definedName name="_xlnm.Print_Titles" localSheetId="4">'situatie centralizata'!$D:$D</definedName>
  </definedNames>
  <calcPr calcId="162913"/>
</workbook>
</file>

<file path=xl/calcChain.xml><?xml version="1.0" encoding="utf-8"?>
<calcChain xmlns="http://schemas.openxmlformats.org/spreadsheetml/2006/main">
  <c r="BW25" i="1" l="1"/>
  <c r="J49" i="1" l="1"/>
  <c r="I49" i="1"/>
  <c r="G41" i="1"/>
  <c r="H41" i="1"/>
  <c r="I41" i="1"/>
  <c r="K46" i="1"/>
  <c r="K48" i="1"/>
  <c r="K47" i="1"/>
  <c r="K44" i="1"/>
  <c r="K43" i="1"/>
  <c r="K42" i="1"/>
  <c r="K40" i="1"/>
  <c r="K39" i="1"/>
  <c r="K38" i="1"/>
  <c r="K37" i="1"/>
  <c r="K36" i="1"/>
  <c r="K35" i="1"/>
  <c r="K33" i="1"/>
  <c r="K32" i="1"/>
  <c r="K31" i="1"/>
  <c r="K30" i="1"/>
  <c r="K29" i="1"/>
  <c r="K28" i="1"/>
  <c r="K27" i="1"/>
  <c r="K26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F49" i="1"/>
  <c r="F45" i="1"/>
  <c r="F41" i="1"/>
  <c r="F34" i="1"/>
  <c r="F25" i="1"/>
  <c r="K49" i="1" l="1"/>
  <c r="F50" i="1"/>
  <c r="AR45" i="1"/>
  <c r="AS45" i="1"/>
  <c r="AT45" i="1"/>
  <c r="AU45" i="1"/>
  <c r="AR49" i="1"/>
  <c r="AS49" i="1"/>
  <c r="AT49" i="1"/>
  <c r="AU49" i="1"/>
  <c r="BD41" i="1" l="1"/>
  <c r="AZ45" i="1"/>
  <c r="AZ41" i="1"/>
  <c r="AZ34" i="1"/>
  <c r="AV45" i="1"/>
  <c r="AV41" i="1"/>
  <c r="AV34" i="1"/>
  <c r="AR41" i="1"/>
  <c r="AR34" i="1"/>
  <c r="AN45" i="1"/>
  <c r="AN41" i="1"/>
  <c r="AN34" i="1"/>
  <c r="AJ45" i="1"/>
  <c r="AJ41" i="1"/>
  <c r="AJ34" i="1"/>
  <c r="AB45" i="1"/>
  <c r="AB41" i="1"/>
  <c r="AB34" i="1"/>
  <c r="X45" i="1"/>
  <c r="X41" i="1"/>
  <c r="X34" i="1"/>
  <c r="T45" i="1"/>
  <c r="T41" i="1"/>
  <c r="T34" i="1"/>
  <c r="BK49" i="1" l="1"/>
  <c r="BJ49" i="1"/>
  <c r="BI49" i="1"/>
  <c r="BH49" i="1"/>
  <c r="BK45" i="1"/>
  <c r="BJ45" i="1"/>
  <c r="BI45" i="1"/>
  <c r="BH45" i="1"/>
  <c r="BK41" i="1"/>
  <c r="BJ41" i="1"/>
  <c r="BI41" i="1"/>
  <c r="BH41" i="1"/>
  <c r="BK34" i="1"/>
  <c r="BJ34" i="1"/>
  <c r="BI34" i="1"/>
  <c r="BH34" i="1"/>
  <c r="BK50" i="1"/>
  <c r="BJ25" i="1"/>
  <c r="BJ50" i="1" s="1"/>
  <c r="BI50" i="1"/>
  <c r="BH25" i="1"/>
  <c r="BH50" i="1" s="1"/>
  <c r="AI49" i="1"/>
  <c r="AH49" i="1"/>
  <c r="AG49" i="1"/>
  <c r="AF49" i="1"/>
  <c r="AI45" i="1"/>
  <c r="AH45" i="1"/>
  <c r="AG45" i="1"/>
  <c r="AF45" i="1"/>
  <c r="AI41" i="1"/>
  <c r="AH41" i="1"/>
  <c r="AG41" i="1"/>
  <c r="AF41" i="1"/>
  <c r="AI34" i="1"/>
  <c r="AH34" i="1"/>
  <c r="AG34" i="1"/>
  <c r="AF34" i="1"/>
  <c r="AI25" i="1"/>
  <c r="AI50" i="1" s="1"/>
  <c r="AH25" i="1"/>
  <c r="AH50" i="1" s="1"/>
  <c r="AF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D25" i="1"/>
  <c r="CC25" i="1"/>
  <c r="CB25" i="1"/>
  <c r="CA25" i="1"/>
  <c r="BZ25" i="1"/>
  <c r="BX25" i="1"/>
  <c r="BV25" i="1"/>
  <c r="BT25" i="1"/>
  <c r="BS25" i="1"/>
  <c r="BR25" i="1"/>
  <c r="BQ25" i="1"/>
  <c r="BP25" i="1"/>
  <c r="BO25" i="1"/>
  <c r="BN25" i="1"/>
  <c r="BM25" i="1"/>
  <c r="BL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E25" i="1"/>
  <c r="AC25" i="1"/>
  <c r="AB25" i="1"/>
  <c r="AA25" i="1"/>
  <c r="Z25" i="1"/>
  <c r="Y25" i="1"/>
  <c r="X25" i="1"/>
  <c r="W25" i="1"/>
  <c r="V25" i="1"/>
  <c r="U25" i="1"/>
  <c r="T25" i="1"/>
  <c r="S25" i="1"/>
  <c r="P25" i="1"/>
  <c r="L49" i="1"/>
  <c r="L45" i="1"/>
  <c r="L41" i="1"/>
  <c r="L34" i="1"/>
  <c r="O25" i="1"/>
  <c r="N25" i="1"/>
  <c r="M25" i="1"/>
  <c r="L25" i="1"/>
  <c r="CU48" i="1"/>
  <c r="CT48" i="1"/>
  <c r="CS48" i="1"/>
  <c r="CR48" i="1"/>
  <c r="CU47" i="1"/>
  <c r="CT47" i="1"/>
  <c r="CS47" i="1"/>
  <c r="CR47" i="1"/>
  <c r="CU46" i="1"/>
  <c r="CT46" i="1"/>
  <c r="CS46" i="1"/>
  <c r="CR46" i="1"/>
  <c r="CU44" i="1"/>
  <c r="CT44" i="1"/>
  <c r="CS44" i="1"/>
  <c r="CR44" i="1"/>
  <c r="CU43" i="1"/>
  <c r="CT43" i="1"/>
  <c r="CS43" i="1"/>
  <c r="CR43" i="1"/>
  <c r="CU42" i="1"/>
  <c r="CT42" i="1"/>
  <c r="CS42" i="1"/>
  <c r="CR42" i="1"/>
  <c r="CU40" i="1"/>
  <c r="CT40" i="1"/>
  <c r="CS40" i="1"/>
  <c r="CR40" i="1"/>
  <c r="CU39" i="1"/>
  <c r="CT39" i="1"/>
  <c r="CS39" i="1"/>
  <c r="CR39" i="1"/>
  <c r="CU38" i="1"/>
  <c r="CT38" i="1"/>
  <c r="CS38" i="1"/>
  <c r="CR38" i="1"/>
  <c r="CU37" i="1"/>
  <c r="CT37" i="1"/>
  <c r="CS37" i="1"/>
  <c r="CR37" i="1"/>
  <c r="CU36" i="1"/>
  <c r="CT36" i="1"/>
  <c r="CS36" i="1"/>
  <c r="CR36" i="1"/>
  <c r="CU35" i="1"/>
  <c r="CT35" i="1"/>
  <c r="CS35" i="1"/>
  <c r="CR35" i="1"/>
  <c r="CU33" i="1"/>
  <c r="CT33" i="1"/>
  <c r="CS33" i="1"/>
  <c r="CR33" i="1"/>
  <c r="CU32" i="1"/>
  <c r="CT32" i="1"/>
  <c r="CS32" i="1"/>
  <c r="CR32" i="1"/>
  <c r="CU31" i="1"/>
  <c r="CT31" i="1"/>
  <c r="CS31" i="1"/>
  <c r="CR31" i="1"/>
  <c r="CU30" i="1"/>
  <c r="CT30" i="1"/>
  <c r="CS30" i="1"/>
  <c r="CR30" i="1"/>
  <c r="CU29" i="1"/>
  <c r="CT29" i="1"/>
  <c r="CS29" i="1"/>
  <c r="CR29" i="1"/>
  <c r="CU28" i="1"/>
  <c r="CT28" i="1"/>
  <c r="CS28" i="1"/>
  <c r="CR28" i="1"/>
  <c r="CU27" i="1"/>
  <c r="CT27" i="1"/>
  <c r="CS27" i="1"/>
  <c r="CR27" i="1"/>
  <c r="CU26" i="1"/>
  <c r="CT26" i="1"/>
  <c r="CS26" i="1"/>
  <c r="CR26" i="1"/>
  <c r="CU24" i="1"/>
  <c r="CT24" i="1"/>
  <c r="CS24" i="1"/>
  <c r="CR24" i="1"/>
  <c r="CU23" i="1"/>
  <c r="CT23" i="1"/>
  <c r="CS23" i="1"/>
  <c r="CR23" i="1"/>
  <c r="CU22" i="1"/>
  <c r="CT22" i="1"/>
  <c r="CS22" i="1"/>
  <c r="CR22" i="1"/>
  <c r="CU21" i="1"/>
  <c r="CT21" i="1"/>
  <c r="CS21" i="1"/>
  <c r="CR21" i="1"/>
  <c r="CU20" i="1"/>
  <c r="CT20" i="1"/>
  <c r="CS20" i="1"/>
  <c r="CR20" i="1"/>
  <c r="CU19" i="1"/>
  <c r="CT19" i="1"/>
  <c r="CS19" i="1"/>
  <c r="CR19" i="1"/>
  <c r="CU18" i="1"/>
  <c r="CT18" i="1"/>
  <c r="CS18" i="1"/>
  <c r="CR18" i="1"/>
  <c r="CU17" i="1"/>
  <c r="CT17" i="1"/>
  <c r="CS17" i="1"/>
  <c r="CR17" i="1"/>
  <c r="CU16" i="1"/>
  <c r="CT16" i="1"/>
  <c r="CS16" i="1"/>
  <c r="CR16" i="1"/>
  <c r="CU15" i="1"/>
  <c r="CT15" i="1"/>
  <c r="CS15" i="1"/>
  <c r="CR15" i="1"/>
  <c r="CU14" i="1"/>
  <c r="CT14" i="1"/>
  <c r="CS14" i="1"/>
  <c r="CR14" i="1"/>
  <c r="CU13" i="1"/>
  <c r="CT13" i="1"/>
  <c r="CS13" i="1"/>
  <c r="CR13" i="1"/>
  <c r="CU12" i="1"/>
  <c r="CT12" i="1"/>
  <c r="CS12" i="1"/>
  <c r="CR12" i="1"/>
  <c r="CU11" i="1"/>
  <c r="CT11" i="1"/>
  <c r="CS11" i="1"/>
  <c r="CR11" i="1"/>
  <c r="CU10" i="1"/>
  <c r="CT10" i="1"/>
  <c r="CS10" i="1"/>
  <c r="CR10" i="1"/>
  <c r="CU9" i="1"/>
  <c r="CT9" i="1"/>
  <c r="CS9" i="1"/>
  <c r="CR9" i="1"/>
  <c r="CU8" i="1"/>
  <c r="CT8" i="1"/>
  <c r="CS8" i="1"/>
  <c r="CR8" i="1"/>
  <c r="CU7" i="1"/>
  <c r="CT7" i="1"/>
  <c r="CS7" i="1"/>
  <c r="CR7" i="1"/>
  <c r="E49" i="1"/>
  <c r="E45" i="1"/>
  <c r="E41" i="1"/>
  <c r="E34" i="1"/>
  <c r="E25" i="1"/>
  <c r="G25" i="1"/>
  <c r="G49" i="1"/>
  <c r="G45" i="1"/>
  <c r="G34" i="1"/>
  <c r="J25" i="1"/>
  <c r="I25" i="1"/>
  <c r="H25" i="1"/>
  <c r="AF50" i="1" l="1"/>
  <c r="AG50" i="1"/>
  <c r="CT25" i="1"/>
  <c r="CR49" i="1"/>
  <c r="CV28" i="1"/>
  <c r="CV29" i="1"/>
  <c r="CV30" i="1"/>
  <c r="CV31" i="1"/>
  <c r="CV35" i="1"/>
  <c r="CV36" i="1"/>
  <c r="CV47" i="1"/>
  <c r="CV48" i="1"/>
  <c r="CV46" i="1"/>
  <c r="CV42" i="1"/>
  <c r="CV43" i="1"/>
  <c r="CV44" i="1"/>
  <c r="CR45" i="1"/>
  <c r="CV37" i="1"/>
  <c r="CV40" i="1"/>
  <c r="CV39" i="1"/>
  <c r="CV38" i="1"/>
  <c r="CR41" i="1"/>
  <c r="CV32" i="1"/>
  <c r="CV33" i="1"/>
  <c r="CV26" i="1"/>
  <c r="CV27" i="1"/>
  <c r="CR34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U25" i="1"/>
  <c r="CS25" i="1"/>
  <c r="CV8" i="1"/>
  <c r="CR25" i="1"/>
  <c r="CV7" i="1"/>
  <c r="K25" i="1"/>
  <c r="E50" i="1"/>
  <c r="G50" i="1"/>
  <c r="CR50" i="1" l="1"/>
  <c r="CV25" i="1"/>
  <c r="CQ45" i="1"/>
  <c r="CP45" i="1"/>
  <c r="CO45" i="1"/>
  <c r="CN45" i="1"/>
  <c r="CQ41" i="1"/>
  <c r="CP41" i="1"/>
  <c r="CO41" i="1"/>
  <c r="CN41" i="1"/>
  <c r="CQ34" i="1"/>
  <c r="CP34" i="1"/>
  <c r="CO34" i="1"/>
  <c r="CN34" i="1"/>
  <c r="CM45" i="1"/>
  <c r="CL45" i="1"/>
  <c r="CK45" i="1"/>
  <c r="CJ45" i="1"/>
  <c r="CM41" i="1"/>
  <c r="CL41" i="1"/>
  <c r="CK41" i="1"/>
  <c r="CJ41" i="1"/>
  <c r="CM34" i="1"/>
  <c r="CL34" i="1"/>
  <c r="CK34" i="1"/>
  <c r="CJ34" i="1"/>
  <c r="CI45" i="1"/>
  <c r="CH45" i="1"/>
  <c r="CG45" i="1"/>
  <c r="CF45" i="1"/>
  <c r="CI41" i="1"/>
  <c r="CH41" i="1"/>
  <c r="CG41" i="1"/>
  <c r="CF41" i="1"/>
  <c r="CI34" i="1"/>
  <c r="CH34" i="1"/>
  <c r="CG34" i="1"/>
  <c r="CF34" i="1"/>
  <c r="CE45" i="1"/>
  <c r="CD45" i="1"/>
  <c r="CC45" i="1"/>
  <c r="CB45" i="1"/>
  <c r="CE41" i="1"/>
  <c r="CD41" i="1"/>
  <c r="CC41" i="1"/>
  <c r="CB41" i="1"/>
  <c r="CE34" i="1"/>
  <c r="CD34" i="1"/>
  <c r="CC34" i="1"/>
  <c r="CB34" i="1"/>
  <c r="CA45" i="1"/>
  <c r="BZ45" i="1"/>
  <c r="BY45" i="1"/>
  <c r="BX45" i="1"/>
  <c r="CA41" i="1"/>
  <c r="BZ41" i="1"/>
  <c r="BY41" i="1"/>
  <c r="BX41" i="1"/>
  <c r="CA34" i="1"/>
  <c r="BZ34" i="1"/>
  <c r="BY34" i="1"/>
  <c r="BX34" i="1"/>
  <c r="BW45" i="1"/>
  <c r="BV45" i="1"/>
  <c r="BU45" i="1"/>
  <c r="BT45" i="1"/>
  <c r="BW41" i="1"/>
  <c r="BV41" i="1"/>
  <c r="BU41" i="1"/>
  <c r="BT41" i="1"/>
  <c r="BW34" i="1"/>
  <c r="BV34" i="1"/>
  <c r="BU34" i="1"/>
  <c r="BT34" i="1"/>
  <c r="BS45" i="1"/>
  <c r="BR45" i="1"/>
  <c r="BQ45" i="1"/>
  <c r="BP45" i="1"/>
  <c r="BS41" i="1"/>
  <c r="BR41" i="1"/>
  <c r="BQ41" i="1"/>
  <c r="BP41" i="1"/>
  <c r="BS34" i="1"/>
  <c r="BR34" i="1"/>
  <c r="BQ34" i="1"/>
  <c r="BP34" i="1"/>
  <c r="BO45" i="1"/>
  <c r="BN45" i="1"/>
  <c r="BM45" i="1"/>
  <c r="BL45" i="1"/>
  <c r="BO41" i="1"/>
  <c r="BN41" i="1"/>
  <c r="BM41" i="1"/>
  <c r="BL41" i="1"/>
  <c r="BO34" i="1"/>
  <c r="BN34" i="1"/>
  <c r="BM34" i="1"/>
  <c r="BL34" i="1"/>
  <c r="BG45" i="1"/>
  <c r="BF45" i="1"/>
  <c r="BE45" i="1"/>
  <c r="BD45" i="1"/>
  <c r="BG41" i="1"/>
  <c r="BF41" i="1"/>
  <c r="BE41" i="1"/>
  <c r="BG34" i="1"/>
  <c r="BF34" i="1"/>
  <c r="BE34" i="1"/>
  <c r="BD34" i="1"/>
  <c r="BC45" i="1"/>
  <c r="BB45" i="1"/>
  <c r="BA45" i="1"/>
  <c r="BC41" i="1"/>
  <c r="BB41" i="1"/>
  <c r="BA41" i="1"/>
  <c r="BC34" i="1"/>
  <c r="BB34" i="1"/>
  <c r="BA34" i="1"/>
  <c r="AY45" i="1"/>
  <c r="AX45" i="1"/>
  <c r="AW45" i="1"/>
  <c r="AY41" i="1"/>
  <c r="AX41" i="1"/>
  <c r="AW41" i="1"/>
  <c r="AY34" i="1"/>
  <c r="AX34" i="1"/>
  <c r="AW34" i="1"/>
  <c r="AU41" i="1"/>
  <c r="AT41" i="1"/>
  <c r="AS41" i="1"/>
  <c r="AU34" i="1"/>
  <c r="AT34" i="1"/>
  <c r="AS34" i="1"/>
  <c r="AQ45" i="1"/>
  <c r="AP45" i="1"/>
  <c r="AO45" i="1"/>
  <c r="AQ41" i="1"/>
  <c r="AP41" i="1"/>
  <c r="AO41" i="1"/>
  <c r="AQ34" i="1"/>
  <c r="AP34" i="1"/>
  <c r="AO34" i="1"/>
  <c r="AM45" i="1"/>
  <c r="AL45" i="1"/>
  <c r="AK45" i="1"/>
  <c r="AM41" i="1"/>
  <c r="AL41" i="1"/>
  <c r="AK41" i="1"/>
  <c r="AM34" i="1"/>
  <c r="AL34" i="1"/>
  <c r="AK34" i="1"/>
  <c r="AE45" i="1"/>
  <c r="AD45" i="1"/>
  <c r="AC45" i="1"/>
  <c r="AE41" i="1"/>
  <c r="AD41" i="1"/>
  <c r="AC41" i="1"/>
  <c r="AE34" i="1"/>
  <c r="AD34" i="1"/>
  <c r="AC34" i="1"/>
  <c r="AA45" i="1"/>
  <c r="Z45" i="1"/>
  <c r="Y45" i="1"/>
  <c r="AA41" i="1"/>
  <c r="Z41" i="1"/>
  <c r="Y41" i="1"/>
  <c r="AA34" i="1"/>
  <c r="Z34" i="1"/>
  <c r="Y34" i="1"/>
  <c r="W45" i="1"/>
  <c r="V45" i="1"/>
  <c r="U45" i="1"/>
  <c r="W41" i="1"/>
  <c r="V41" i="1"/>
  <c r="U41" i="1"/>
  <c r="W34" i="1"/>
  <c r="V34" i="1"/>
  <c r="U34" i="1"/>
  <c r="S45" i="1"/>
  <c r="R45" i="1"/>
  <c r="Q45" i="1"/>
  <c r="P45" i="1"/>
  <c r="S41" i="1"/>
  <c r="R41" i="1"/>
  <c r="Q41" i="1"/>
  <c r="P41" i="1"/>
  <c r="S34" i="1"/>
  <c r="R34" i="1"/>
  <c r="Q34" i="1"/>
  <c r="P34" i="1"/>
  <c r="CU45" i="1" l="1"/>
  <c r="AK17" i="4"/>
  <c r="AK8" i="4"/>
  <c r="AK7" i="4"/>
  <c r="AK6" i="4"/>
  <c r="CQ49" i="1"/>
  <c r="CQ50" i="1" s="1"/>
  <c r="CP49" i="1"/>
  <c r="CO49" i="1"/>
  <c r="CO50" i="1" s="1"/>
  <c r="CN49" i="1"/>
  <c r="CM49" i="1"/>
  <c r="CM50" i="1" s="1"/>
  <c r="CL49" i="1"/>
  <c r="CL50" i="1" s="1"/>
  <c r="CK49" i="1"/>
  <c r="CK50" i="1" s="1"/>
  <c r="CJ49" i="1"/>
  <c r="CI49" i="1"/>
  <c r="CI50" i="1" s="1"/>
  <c r="CH49" i="1"/>
  <c r="CG49" i="1"/>
  <c r="CG50" i="1" s="1"/>
  <c r="CF49" i="1"/>
  <c r="CH50" i="1"/>
  <c r="CP50" i="1"/>
  <c r="CE49" i="1"/>
  <c r="CE50" i="1" s="1"/>
  <c r="CD49" i="1"/>
  <c r="CC49" i="1"/>
  <c r="CC50" i="1" s="1"/>
  <c r="CB49" i="1"/>
  <c r="CB50" i="1" s="1"/>
  <c r="CA49" i="1"/>
  <c r="BZ49" i="1"/>
  <c r="BY49" i="1"/>
  <c r="BY50" i="1" s="1"/>
  <c r="BX49" i="1"/>
  <c r="BW49" i="1"/>
  <c r="BW50" i="1" s="1"/>
  <c r="BV49" i="1"/>
  <c r="BV50" i="1" s="1"/>
  <c r="BU49" i="1"/>
  <c r="BT49" i="1"/>
  <c r="CA50" i="1"/>
  <c r="BZ50" i="1"/>
  <c r="BU50" i="1"/>
  <c r="BS49" i="1"/>
  <c r="BR49" i="1"/>
  <c r="BR50" i="1" s="1"/>
  <c r="BQ49" i="1"/>
  <c r="BP49" i="1"/>
  <c r="BO49" i="1"/>
  <c r="BO50" i="1" s="1"/>
  <c r="BN49" i="1"/>
  <c r="BN50" i="1" s="1"/>
  <c r="BM49" i="1"/>
  <c r="BL49" i="1"/>
  <c r="BL50" i="1" s="1"/>
  <c r="BM50" i="1"/>
  <c r="BG49" i="1"/>
  <c r="BG50" i="1" s="1"/>
  <c r="BF49" i="1"/>
  <c r="BF50" i="1" s="1"/>
  <c r="BE49" i="1"/>
  <c r="BE50" i="1" s="1"/>
  <c r="BD49" i="1"/>
  <c r="BC49" i="1"/>
  <c r="BC50" i="1" s="1"/>
  <c r="BB49" i="1"/>
  <c r="BB50" i="1" s="1"/>
  <c r="BA49" i="1"/>
  <c r="BA50" i="1" s="1"/>
  <c r="AZ49" i="1"/>
  <c r="AZ50" i="1" s="1"/>
  <c r="AY49" i="1"/>
  <c r="AY50" i="1" s="1"/>
  <c r="AX49" i="1"/>
  <c r="AX50" i="1" s="1"/>
  <c r="AW49" i="1"/>
  <c r="AV49" i="1"/>
  <c r="AQ49" i="1"/>
  <c r="AP49" i="1"/>
  <c r="AO49" i="1"/>
  <c r="AN49" i="1"/>
  <c r="AM49" i="1"/>
  <c r="AL49" i="1"/>
  <c r="AK49" i="1"/>
  <c r="AJ49" i="1"/>
  <c r="AM50" i="1"/>
  <c r="AL50" i="1"/>
  <c r="AK50" i="1"/>
  <c r="AJ50" i="1"/>
  <c r="AU50" i="1"/>
  <c r="AE49" i="1"/>
  <c r="AE50" i="1" s="1"/>
  <c r="Q40" i="4" s="1"/>
  <c r="AD49" i="1"/>
  <c r="T38" i="5" s="1"/>
  <c r="AC49" i="1"/>
  <c r="AC50" i="1" s="1"/>
  <c r="AB49" i="1"/>
  <c r="AB50" i="1" s="1"/>
  <c r="AA49" i="1"/>
  <c r="AA50" i="1" s="1"/>
  <c r="P40" i="4" s="1"/>
  <c r="Z49" i="1"/>
  <c r="S38" i="5" s="1"/>
  <c r="Y49" i="1"/>
  <c r="Y50" i="1" s="1"/>
  <c r="X49" i="1"/>
  <c r="X50" i="1" s="1"/>
  <c r="T34" i="5"/>
  <c r="S34" i="5"/>
  <c r="Q28" i="4"/>
  <c r="T28" i="3"/>
  <c r="S28" i="3"/>
  <c r="P22" i="4"/>
  <c r="P33" i="4"/>
  <c r="P28" i="4"/>
  <c r="W49" i="1"/>
  <c r="W50" i="1" s="1"/>
  <c r="V49" i="1"/>
  <c r="V50" i="1" s="1"/>
  <c r="U49" i="1"/>
  <c r="U50" i="1" s="1"/>
  <c r="T49" i="1"/>
  <c r="T50" i="1" s="1"/>
  <c r="S49" i="1"/>
  <c r="R49" i="1"/>
  <c r="Q49" i="1"/>
  <c r="P49" i="1"/>
  <c r="P50" i="1" s="1"/>
  <c r="M49" i="1"/>
  <c r="M45" i="1"/>
  <c r="M41" i="1"/>
  <c r="M34" i="1"/>
  <c r="H49" i="1"/>
  <c r="H45" i="1"/>
  <c r="H34" i="1"/>
  <c r="J45" i="1"/>
  <c r="J41" i="1"/>
  <c r="J34" i="1"/>
  <c r="N34" i="1"/>
  <c r="O34" i="1"/>
  <c r="I34" i="1"/>
  <c r="AK13" i="4"/>
  <c r="AK12" i="4"/>
  <c r="AK11" i="4"/>
  <c r="AK9" i="4"/>
  <c r="Q33" i="4"/>
  <c r="T29" i="5"/>
  <c r="O49" i="1"/>
  <c r="N49" i="1"/>
  <c r="O45" i="1"/>
  <c r="N45" i="1"/>
  <c r="O41" i="1"/>
  <c r="N41" i="1"/>
  <c r="I45" i="1"/>
  <c r="AK15" i="3"/>
  <c r="AK40" i="3" s="1"/>
  <c r="AJ15" i="3"/>
  <c r="AJ40" i="3" s="1"/>
  <c r="AJ41" i="5"/>
  <c r="AI41" i="5"/>
  <c r="AH41" i="5"/>
  <c r="AG41" i="5"/>
  <c r="AI15" i="3"/>
  <c r="AI40" i="3" s="1"/>
  <c r="AH28" i="3"/>
  <c r="AH15" i="3"/>
  <c r="AH29" i="5"/>
  <c r="AE28" i="4"/>
  <c r="AB28" i="4"/>
  <c r="AC40" i="4"/>
  <c r="AM40" i="3"/>
  <c r="AL40" i="3"/>
  <c r="AG28" i="3"/>
  <c r="AG15" i="3"/>
  <c r="AE28" i="3"/>
  <c r="AE40" i="3" s="1"/>
  <c r="AD37" i="3"/>
  <c r="AD33" i="3"/>
  <c r="AD28" i="3"/>
  <c r="AD23" i="3"/>
  <c r="AD15" i="3"/>
  <c r="AD38" i="5"/>
  <c r="AD34" i="5"/>
  <c r="AD29" i="5"/>
  <c r="AD24" i="5"/>
  <c r="AD16" i="5"/>
  <c r="AA37" i="4"/>
  <c r="AA33" i="4"/>
  <c r="AA28" i="4"/>
  <c r="AC37" i="3"/>
  <c r="AC33" i="3"/>
  <c r="AC28" i="3"/>
  <c r="AC23" i="3"/>
  <c r="AC15" i="3"/>
  <c r="AC29" i="5"/>
  <c r="AC34" i="5"/>
  <c r="AC16" i="5"/>
  <c r="Z37" i="4"/>
  <c r="Z33" i="4"/>
  <c r="Z28" i="4"/>
  <c r="AB37" i="3"/>
  <c r="AB33" i="3"/>
  <c r="AB28" i="3"/>
  <c r="AB23" i="3"/>
  <c r="AB15" i="3"/>
  <c r="AB38" i="5"/>
  <c r="AB34" i="5"/>
  <c r="AB29" i="5"/>
  <c r="AB24" i="5"/>
  <c r="AB16" i="5"/>
  <c r="Y37" i="4"/>
  <c r="Y33" i="4"/>
  <c r="Y28" i="4"/>
  <c r="AA37" i="3"/>
  <c r="AA33" i="3"/>
  <c r="AA28" i="3"/>
  <c r="AA23" i="3"/>
  <c r="AA15" i="3"/>
  <c r="AA38" i="5"/>
  <c r="AA34" i="5"/>
  <c r="AA29" i="5"/>
  <c r="AA24" i="5"/>
  <c r="AA16" i="5"/>
  <c r="X37" i="4"/>
  <c r="X33" i="4"/>
  <c r="X28" i="4"/>
  <c r="Z37" i="3"/>
  <c r="Z33" i="3"/>
  <c r="Z23" i="3"/>
  <c r="Z15" i="3"/>
  <c r="Z38" i="5"/>
  <c r="Z34" i="5"/>
  <c r="Z24" i="5"/>
  <c r="Z16" i="5"/>
  <c r="W37" i="4"/>
  <c r="W33" i="4"/>
  <c r="W28" i="4"/>
  <c r="Z29" i="5"/>
  <c r="Z28" i="3"/>
  <c r="X33" i="3"/>
  <c r="X28" i="3"/>
  <c r="X15" i="3"/>
  <c r="X34" i="5"/>
  <c r="X29" i="5"/>
  <c r="X16" i="5"/>
  <c r="U37" i="4"/>
  <c r="U33" i="4"/>
  <c r="U28" i="4"/>
  <c r="W37" i="3"/>
  <c r="W33" i="3"/>
  <c r="W28" i="3"/>
  <c r="W23" i="3"/>
  <c r="W15" i="3"/>
  <c r="W38" i="5"/>
  <c r="W34" i="5"/>
  <c r="W29" i="5"/>
  <c r="W24" i="5"/>
  <c r="W16" i="5"/>
  <c r="T37" i="4"/>
  <c r="T33" i="4"/>
  <c r="T28" i="4"/>
  <c r="V37" i="3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33" i="4"/>
  <c r="U15" i="3"/>
  <c r="U16" i="5"/>
  <c r="U37" i="3"/>
  <c r="U38" i="5"/>
  <c r="R37" i="4"/>
  <c r="U24" i="5"/>
  <c r="U23" i="3"/>
  <c r="U28" i="3"/>
  <c r="R28" i="4"/>
  <c r="R33" i="4"/>
  <c r="U33" i="3"/>
  <c r="U34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 s="1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 s="1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 s="1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K17" i="3"/>
  <c r="L17" i="3"/>
  <c r="M17" i="3"/>
  <c r="N17" i="3"/>
  <c r="O17" i="3"/>
  <c r="S17" i="3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 s="1"/>
  <c r="K27" i="3"/>
  <c r="L27" i="3"/>
  <c r="M27" i="3"/>
  <c r="N27" i="3"/>
  <c r="O27" i="3"/>
  <c r="S27" i="3"/>
  <c r="AN27" i="3" s="1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AN30" i="3" s="1"/>
  <c r="K31" i="3"/>
  <c r="L31" i="3"/>
  <c r="M31" i="3"/>
  <c r="N31" i="3"/>
  <c r="O31" i="3"/>
  <c r="T31" i="3"/>
  <c r="AN31" i="3" s="1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 s="1"/>
  <c r="K11" i="5"/>
  <c r="L11" i="5"/>
  <c r="M11" i="5"/>
  <c r="N11" i="5"/>
  <c r="T11" i="5"/>
  <c r="AN11" i="5" s="1"/>
  <c r="K12" i="5"/>
  <c r="L12" i="5"/>
  <c r="M12" i="5"/>
  <c r="N12" i="5"/>
  <c r="T12" i="5"/>
  <c r="AN12" i="5" s="1"/>
  <c r="K13" i="5"/>
  <c r="L13" i="5"/>
  <c r="M13" i="5"/>
  <c r="N13" i="5"/>
  <c r="T13" i="5"/>
  <c r="AN13" i="5" s="1"/>
  <c r="K14" i="5"/>
  <c r="L14" i="5"/>
  <c r="M14" i="5"/>
  <c r="N14" i="5"/>
  <c r="T14" i="5"/>
  <c r="AN14" i="5" s="1"/>
  <c r="K15" i="5"/>
  <c r="L15" i="5"/>
  <c r="M15" i="5"/>
  <c r="N15" i="5"/>
  <c r="T15" i="5"/>
  <c r="AN15" i="5" s="1"/>
  <c r="K16" i="5"/>
  <c r="L16" i="5"/>
  <c r="M16" i="5"/>
  <c r="N16" i="5"/>
  <c r="K17" i="5"/>
  <c r="L17" i="5"/>
  <c r="M17" i="5"/>
  <c r="N17" i="5"/>
  <c r="S17" i="5"/>
  <c r="T17" i="5"/>
  <c r="S18" i="5"/>
  <c r="AN18" i="5" s="1"/>
  <c r="AN19" i="5"/>
  <c r="AN20" i="5"/>
  <c r="AN21" i="5"/>
  <c r="K22" i="5"/>
  <c r="L22" i="5"/>
  <c r="M22" i="5"/>
  <c r="N22" i="5"/>
  <c r="S22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 s="1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 s="1"/>
  <c r="I6" i="6"/>
  <c r="AH6" i="6" s="1"/>
  <c r="M40" i="3"/>
  <c r="K6" i="6"/>
  <c r="L41" i="5"/>
  <c r="AK16" i="4"/>
  <c r="T15" i="3"/>
  <c r="S16" i="5"/>
  <c r="T16" i="5"/>
  <c r="CU49" i="1"/>
  <c r="BD50" i="1" l="1"/>
  <c r="CD50" i="1"/>
  <c r="BX50" i="1"/>
  <c r="AB41" i="5"/>
  <c r="AT50" i="1"/>
  <c r="BS50" i="1"/>
  <c r="BP50" i="1"/>
  <c r="BQ50" i="1"/>
  <c r="BT50" i="1"/>
  <c r="AO50" i="1"/>
  <c r="S40" i="4"/>
  <c r="AC41" i="5"/>
  <c r="K45" i="1"/>
  <c r="H50" i="1"/>
  <c r="AN25" i="5"/>
  <c r="AD50" i="1"/>
  <c r="N6" i="6" s="1"/>
  <c r="S24" i="5"/>
  <c r="CU41" i="1"/>
  <c r="CT49" i="1"/>
  <c r="AN16" i="3"/>
  <c r="W40" i="4"/>
  <c r="Z40" i="4"/>
  <c r="AC40" i="3"/>
  <c r="AD41" i="5"/>
  <c r="U41" i="5"/>
  <c r="AK33" i="4"/>
  <c r="AH40" i="3"/>
  <c r="CS41" i="1"/>
  <c r="U40" i="3"/>
  <c r="X40" i="4"/>
  <c r="AB40" i="3"/>
  <c r="AD40" i="3"/>
  <c r="AQ50" i="1"/>
  <c r="W40" i="3"/>
  <c r="E40" i="4"/>
  <c r="T40" i="4"/>
  <c r="X41" i="5"/>
  <c r="Z41" i="5"/>
  <c r="Z40" i="3"/>
  <c r="AA41" i="5"/>
  <c r="Y40" i="4"/>
  <c r="AN31" i="5"/>
  <c r="R40" i="4"/>
  <c r="V40" i="3"/>
  <c r="W41" i="5"/>
  <c r="U40" i="4"/>
  <c r="X40" i="3"/>
  <c r="AA40" i="3"/>
  <c r="AA40" i="4"/>
  <c r="AG40" i="3"/>
  <c r="CF50" i="1"/>
  <c r="CJ50" i="1"/>
  <c r="CN50" i="1"/>
  <c r="AN34" i="5"/>
  <c r="T24" i="5"/>
  <c r="T41" i="5" s="1"/>
  <c r="AN28" i="3"/>
  <c r="P37" i="4"/>
  <c r="N50" i="1"/>
  <c r="L50" i="1"/>
  <c r="M50" i="1"/>
  <c r="O50" i="1"/>
  <c r="K41" i="1"/>
  <c r="K34" i="1"/>
  <c r="I50" i="1"/>
  <c r="J50" i="1"/>
  <c r="AK24" i="4"/>
  <c r="AK26" i="4"/>
  <c r="AN26" i="5"/>
  <c r="AK30" i="4"/>
  <c r="AN30" i="5"/>
  <c r="AN27" i="5"/>
  <c r="AN22" i="5"/>
  <c r="T23" i="3"/>
  <c r="E40" i="3"/>
  <c r="S29" i="5"/>
  <c r="AN29" i="5" s="1"/>
  <c r="AK34" i="4"/>
  <c r="AN35" i="5"/>
  <c r="AN17" i="5"/>
  <c r="AN17" i="3"/>
  <c r="AP50" i="1"/>
  <c r="CU34" i="1"/>
  <c r="AK22" i="4" s="1"/>
  <c r="CT45" i="1"/>
  <c r="CS45" i="1"/>
  <c r="CT41" i="1"/>
  <c r="AW50" i="1"/>
  <c r="AV50" i="1"/>
  <c r="AS50" i="1"/>
  <c r="AR50" i="1"/>
  <c r="CS34" i="1"/>
  <c r="CT34" i="1"/>
  <c r="AN50" i="1"/>
  <c r="Q37" i="4"/>
  <c r="Z50" i="1"/>
  <c r="M6" i="6" s="1"/>
  <c r="CS49" i="1"/>
  <c r="AN16" i="5"/>
  <c r="S50" i="1"/>
  <c r="R50" i="1"/>
  <c r="Q50" i="1"/>
  <c r="AK28" i="4"/>
  <c r="S23" i="3"/>
  <c r="T37" i="3"/>
  <c r="AN38" i="5"/>
  <c r="T33" i="3"/>
  <c r="AN33" i="3" s="1"/>
  <c r="S15" i="3"/>
  <c r="AN15" i="3" s="1"/>
  <c r="AN24" i="5" l="1"/>
  <c r="AK40" i="4"/>
  <c r="CV41" i="1"/>
  <c r="AK37" i="4"/>
  <c r="K50" i="1"/>
  <c r="S41" i="5"/>
  <c r="CU50" i="1"/>
  <c r="CV45" i="1"/>
  <c r="CV34" i="1"/>
  <c r="CV49" i="1"/>
  <c r="CT50" i="1"/>
  <c r="CS50" i="1"/>
  <c r="AN23" i="3"/>
  <c r="S40" i="3"/>
  <c r="AN40" i="3" s="1"/>
  <c r="AN37" i="3"/>
  <c r="T40" i="3"/>
  <c r="CV50" i="1" l="1"/>
</calcChain>
</file>

<file path=xl/sharedStrings.xml><?xml version="1.0" encoding="utf-8"?>
<sst xmlns="http://schemas.openxmlformats.org/spreadsheetml/2006/main" count="2954" uniqueCount="159">
  <si>
    <t>Nr. crt.</t>
  </si>
  <si>
    <t>Facultatea</t>
  </si>
  <si>
    <t>Codul</t>
  </si>
  <si>
    <t>Nr. locuri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</si>
  <si>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</si>
  <si>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</si>
  <si>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</si>
  <si>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</si>
  <si>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</si>
  <si>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</si>
  <si>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</si>
  <si>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</si>
  <si>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</si>
  <si>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</si>
  <si>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</si>
  <si>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</si>
  <si>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</si>
  <si>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</si>
  <si>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</si>
  <si>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</si>
  <si>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</si>
  <si>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</si>
  <si>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</si>
  <si>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</si>
  <si>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</si>
  <si>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</si>
  <si>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</si>
  <si>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</si>
  <si>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</si>
  <si>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</si>
  <si>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</si>
  <si>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</si>
  <si>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</si>
  <si>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</si>
  <si>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</si>
  <si>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</si>
  <si>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</si>
  <si>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</si>
  <si>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</si>
  <si>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</si>
  <si>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</si>
  <si>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</si>
  <si>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</si>
  <si>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</si>
  <si>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</si>
  <si>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</si>
  <si>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</si>
  <si>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</si>
  <si>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</si>
  <si>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</si>
  <si>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</si>
  <si>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</si>
  <si>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</si>
  <si>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</si>
  <si>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</si>
  <si>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</si>
  <si>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</si>
  <si>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</si>
  <si>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</si>
  <si>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</si>
  <si>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</si>
  <si>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</si>
  <si>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</si>
  <si>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</si>
  <si>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</si>
  <si>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</si>
  <si>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</si>
  <si>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</si>
  <si>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</si>
  <si>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</si>
  <si>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</si>
  <si>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</si>
  <si>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</si>
  <si>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</si>
  <si>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</si>
  <si>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</si>
  <si>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</si>
  <si>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</si>
  <si>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</si>
  <si>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</si>
  <si>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</si>
  <si>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</si>
  <si>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</si>
  <si>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</si>
  <si>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</si>
  <si>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</si>
  <si>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</si>
  <si>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</si>
  <si>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</si>
  <si>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Ingineria mediului</t>
  </si>
  <si>
    <t>Biologie</t>
  </si>
  <si>
    <t>Contabilitate</t>
  </si>
  <si>
    <t>Inginerie produselor alimentare</t>
  </si>
  <si>
    <t>Inginerie chimică</t>
  </si>
  <si>
    <t>Inginerie mecanică</t>
  </si>
  <si>
    <t>Mecatronică şi robotică</t>
  </si>
  <si>
    <t>Științe</t>
  </si>
  <si>
    <t>Informatică</t>
  </si>
  <si>
    <t>Matematică</t>
  </si>
  <si>
    <t>FȘMSS</t>
  </si>
  <si>
    <t>m</t>
  </si>
  <si>
    <t>Filologie</t>
  </si>
  <si>
    <t>Știința sportului și educației fizice</t>
  </si>
  <si>
    <t>Științe ale comunicării</t>
  </si>
  <si>
    <t>b</t>
  </si>
  <si>
    <t>Științe ale educației</t>
  </si>
  <si>
    <t>Cap</t>
  </si>
  <si>
    <t>Administrarea afacerilor</t>
  </si>
  <si>
    <t>r</t>
  </si>
  <si>
    <t>ft - fără taxă, subvenţie de la buget, pentru români; r - fără taxă, subvenție de la buget pentru rromi - se adăugă la cifra de români</t>
  </si>
  <si>
    <t>Conducerea și informatizarea proceselor termo și electroenergetice (1,5 ani)</t>
  </si>
  <si>
    <t>Controlul şi monitorizarea calităţii mediului (8,00/ -)</t>
  </si>
  <si>
    <t>Echipamente pentru reabilitare și tehnologii asistive (interdisciplinar cu domenii Inginerie mecanică, Inginerie industrială, Mecatronică și robotică) (-/ -)</t>
  </si>
  <si>
    <t>Materiale neconvenționale în biotehnologii moderne (-/ -)</t>
  </si>
  <si>
    <t>Studii universitare de master</t>
  </si>
  <si>
    <t>Programul de studiu de master acreditat, cu ultimele medii de admitere din 2017 (ft (romi)/ ct)</t>
  </si>
  <si>
    <t>Tehnologia informației aplicată în industrie 10,00 (8,25/ 8,08)</t>
  </si>
  <si>
    <t>Mecatronică avansată 10,00 (6,33/ -)</t>
  </si>
  <si>
    <t>Managementul fabricaţiei produselor industriale 10,00 (6,33/ -)</t>
  </si>
  <si>
    <t>Strategii în asigurarea calităţii în industrie 9,60 (6,00/ -)</t>
  </si>
  <si>
    <t>Managementul sistemelor industriale de producţie şi servicii 10,00 (6,08/ 8,00)</t>
  </si>
  <si>
    <t>Chimia moleculelor bioactive - obţinere, valorificare, controlul şi asigurarea calităţii/ Chimie de molécules bioactives - obtention, valorisation, contrôle et assurance de qualité 10,00 (6,33/ -)</t>
  </si>
  <si>
    <t>Ştiinţa şi ingineria produselor alimentare ecologice 10,00 (9,83/ 7,26)</t>
  </si>
  <si>
    <t>Echipamente şi tehnologii moderne în energetică 10,00 (9,08/ 7,25)</t>
  </si>
  <si>
    <t>Managementul şi optimizarea echipamentelor de proces 10,00 (7,00/ -)</t>
  </si>
  <si>
    <t>Managementul protecţiei mediului în industrie 10,00 (7,00/ 6,25)</t>
  </si>
  <si>
    <t>Activităţi motrice curriculare şi de timp liber 8,13 (8,06/ 6,576)</t>
  </si>
  <si>
    <t>Performanţă sportivă 9,05 (7,88/ 6,832)</t>
  </si>
  <si>
    <t>Kinetoterapia în educarea şi reeducarea funcţională 9,36 (7,37/ 7,054)</t>
  </si>
  <si>
    <t>Manag și administrarea afac mici și mijlocii 9,85 (8,12/ 6,33)</t>
  </si>
  <si>
    <t>Contabilitate, audit şi informatică de gestiune 9,90 (9,12/ 7,05)</t>
  </si>
  <si>
    <t>Marketing şi comunicare în afaceri 9,82 (8,47/ 7,03)</t>
  </si>
  <si>
    <t xml:space="preserve">Cultură și literatură română 9,78 (7,41/ 6,54) </t>
  </si>
  <si>
    <t>Limba engleză. Practici de comunicare 10,00 (7,39/ 6,34)</t>
  </si>
  <si>
    <t>Limba franceză. Practici de comunicare 9,23 (7,00/ 6,56)</t>
  </si>
  <si>
    <t>Comunicare în spațiul public 9,15 (8,15 (6,50)/ 6,89)</t>
  </si>
  <si>
    <t>Strategii inovative în educație 9,40 ( - (9,31)/ 6,18)</t>
  </si>
  <si>
    <t>Informatică aplicată 10,00 (8,03/ 6,068)</t>
  </si>
  <si>
    <t>Biologie medicală 9,70 (-/ 6,46)</t>
  </si>
  <si>
    <t>Valorificarea resurselor biologice şi protecţia mediului 9,70 (6,33/ 6,00)</t>
  </si>
  <si>
    <t>Inginerie energetică</t>
  </si>
  <si>
    <t>Calculatoare și tehn. info.</t>
  </si>
  <si>
    <t>Matematică didactică - (-/-)</t>
  </si>
  <si>
    <t>Modele matematice și sisteme informatice în domeniul financiar-bancar - (-/-)</t>
  </si>
  <si>
    <t>Informatică aplicată în ştiinţe și tehnologie - (-/-)</t>
  </si>
  <si>
    <t>Culturi și literaturi anglofone - Practici discursive - (-/-)</t>
  </si>
  <si>
    <t>Discurs și comunicare - (-/-)</t>
  </si>
  <si>
    <t>Studii lingvistice în limba engleză - (-/-)</t>
  </si>
  <si>
    <t>Managementul producției industriale (1,5 ani) - (-/-)</t>
  </si>
  <si>
    <t>Managementul ciclului de viață al produsului (1,5 ani) - (-/-)</t>
  </si>
  <si>
    <t>Analiza structurilor mecanice (interdisciplinar cu domeniile Inginerie industrială, Inginerie și management) (1,5 ani) - (-/-)</t>
  </si>
  <si>
    <t>Chimia și ingineria valorificării bioresurselor (interdisciplinar cu domeniul Inginerie chimică, 1,5 ani) - (-/-)</t>
  </si>
  <si>
    <t>Total
general</t>
  </si>
  <si>
    <t>Programele care nu au paranteza pentru medii nu au fost în oferta educațională pentru anul 2017-2018 sau nu au avut candidați.</t>
  </si>
  <si>
    <t>ct - cu taxă, cu plata taxelor de şcolarizare; m - locuri pentru românii de pretutindeni (se adaugă la cifra ft), din care b - locuri cu bursă</t>
  </si>
  <si>
    <t>Evoluția înscrierilor în prima sesiune de admitere septembrie 2018</t>
  </si>
  <si>
    <t>Situația înscrierilor sesiunea 2</t>
  </si>
  <si>
    <t>Adm</t>
  </si>
  <si>
    <t>Zilele de înscriere sunt marcate cu verde.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</si>
</sst>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18]d\-mmm;@"/>
  </numFmts>
  <fonts count="14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1" fillId="0" borderId="0" xfId="0" applyFont="1" applyAlignment="1">
      <alignment readingOrder="1"/>
    </xf>
    <xf numFmtId="0" fontId="1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/>
    <xf numFmtId="0" fontId="1" fillId="0" borderId="11" xfId="0" applyFont="1" applyBorder="1" applyAlignment="1">
      <alignment horizontal="center" vertical="justify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7" fillId="2" borderId="5" xfId="0" applyFont="1" applyFill="1" applyBorder="1" applyAlignment="1">
      <alignment horizontal="center" shrinkToFit="1"/>
    </xf>
    <xf numFmtId="0" fontId="7" fillId="2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6" borderId="4" xfId="0" applyFont="1" applyFill="1" applyBorder="1"/>
    <xf numFmtId="0" fontId="3" fillId="6" borderId="5" xfId="0" applyFont="1" applyFill="1" applyBorder="1"/>
    <xf numFmtId="0" fontId="3" fillId="6" borderId="24" xfId="0" applyFont="1" applyFill="1" applyBorder="1" applyAlignment="1">
      <alignment horizontal="center"/>
    </xf>
    <xf numFmtId="0" fontId="3" fillId="6" borderId="15" xfId="0" applyFont="1" applyFill="1" applyBorder="1"/>
    <xf numFmtId="0" fontId="3" fillId="6" borderId="0" xfId="0" applyFont="1" applyFill="1"/>
    <xf numFmtId="0" fontId="1" fillId="5" borderId="15" xfId="0" applyFont="1" applyFill="1" applyBorder="1"/>
    <xf numFmtId="0" fontId="1" fillId="5" borderId="15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right"/>
    </xf>
    <xf numFmtId="0" fontId="3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center"/>
    </xf>
    <xf numFmtId="0" fontId="3" fillId="0" borderId="15" xfId="0" applyFont="1" applyBorder="1"/>
    <xf numFmtId="0" fontId="3" fillId="4" borderId="15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3" fillId="5" borderId="15" xfId="0" applyFont="1" applyFill="1" applyBorder="1"/>
    <xf numFmtId="0" fontId="1" fillId="0" borderId="15" xfId="0" applyFont="1" applyBorder="1"/>
    <xf numFmtId="0" fontId="7" fillId="5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3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 applyAlignment="1">
      <alignment vertical="center" wrapText="1"/>
    </xf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right"/>
    </xf>
    <xf numFmtId="0" fontId="9" fillId="5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shrinkToFit="1"/>
    </xf>
    <xf numFmtId="0" fontId="9" fillId="6" borderId="15" xfId="0" applyFont="1" applyFill="1" applyBorder="1" applyAlignment="1">
      <alignment horizontal="right"/>
    </xf>
    <xf numFmtId="0" fontId="9" fillId="6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7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shrinkToFit="1"/>
    </xf>
    <xf numFmtId="0" fontId="9" fillId="2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2" borderId="15" xfId="0" applyFont="1" applyFill="1" applyBorder="1"/>
    <xf numFmtId="1" fontId="3" fillId="0" borderId="1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5" borderId="37" xfId="0" applyFont="1" applyFill="1" applyBorder="1"/>
    <xf numFmtId="0" fontId="1" fillId="0" borderId="37" xfId="0" applyFont="1" applyBorder="1"/>
    <xf numFmtId="0" fontId="1" fillId="0" borderId="32" xfId="0" applyFont="1" applyBorder="1" applyAlignment="1">
      <alignment horizontal="center"/>
    </xf>
    <xf numFmtId="0" fontId="1" fillId="4" borderId="37" xfId="0" applyFont="1" applyFill="1" applyBorder="1"/>
    <xf numFmtId="0" fontId="1" fillId="4" borderId="32" xfId="0" applyFont="1" applyFill="1" applyBorder="1" applyAlignment="1">
      <alignment horizontal="center"/>
    </xf>
    <xf numFmtId="0" fontId="1" fillId="3" borderId="37" xfId="0" applyFont="1" applyFill="1" applyBorder="1"/>
    <xf numFmtId="0" fontId="1" fillId="3" borderId="32" xfId="0" applyFont="1" applyFill="1" applyBorder="1" applyAlignment="1">
      <alignment horizontal="center"/>
    </xf>
    <xf numFmtId="0" fontId="1" fillId="0" borderId="37" xfId="0" applyFont="1" applyBorder="1" applyAlignment="1">
      <alignment vertical="center" wrapText="1"/>
    </xf>
    <xf numFmtId="0" fontId="1" fillId="2" borderId="38" xfId="0" applyFont="1" applyFill="1" applyBorder="1"/>
    <xf numFmtId="0" fontId="9" fillId="2" borderId="39" xfId="0" applyFont="1" applyFill="1" applyBorder="1"/>
    <xf numFmtId="0" fontId="1" fillId="2" borderId="39" xfId="0" applyFont="1" applyFill="1" applyBorder="1"/>
    <xf numFmtId="0" fontId="9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9" fillId="6" borderId="15" xfId="0" applyFont="1" applyFill="1" applyBorder="1"/>
    <xf numFmtId="0" fontId="10" fillId="7" borderId="8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center" vertical="center"/>
    </xf>
    <xf numFmtId="0" fontId="10" fillId="7" borderId="0" xfId="0" applyFont="1" applyFill="1"/>
    <xf numFmtId="0" fontId="10" fillId="7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0" xfId="0" applyFont="1" applyFill="1" applyBorder="1"/>
    <xf numFmtId="0" fontId="10" fillId="7" borderId="42" xfId="0" applyFont="1" applyFill="1" applyBorder="1"/>
    <xf numFmtId="0" fontId="10" fillId="7" borderId="41" xfId="0" applyFont="1" applyFill="1" applyBorder="1" applyAlignment="1">
      <alignment vertical="center" wrapText="1"/>
    </xf>
    <xf numFmtId="0" fontId="10" fillId="7" borderId="43" xfId="0" applyFont="1" applyFill="1" applyBorder="1"/>
    <xf numFmtId="0" fontId="10" fillId="7" borderId="44" xfId="0" applyFont="1" applyFill="1" applyBorder="1" applyAlignment="1">
      <alignment horizontal="center"/>
    </xf>
    <xf numFmtId="0" fontId="10" fillId="7" borderId="7" xfId="0" applyFont="1" applyFill="1" applyBorder="1"/>
    <xf numFmtId="0" fontId="10" fillId="7" borderId="44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8" xfId="0" applyFont="1" applyFill="1" applyBorder="1"/>
    <xf numFmtId="0" fontId="10" fillId="7" borderId="4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right" vertical="center"/>
    </xf>
    <xf numFmtId="0" fontId="10" fillId="7" borderId="7" xfId="0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right" vertical="center"/>
    </xf>
    <xf numFmtId="0" fontId="10" fillId="7" borderId="11" xfId="0" applyFont="1" applyFill="1" applyBorder="1" applyAlignment="1">
      <alignment horizontal="right" vertical="center"/>
    </xf>
    <xf numFmtId="0" fontId="10" fillId="7" borderId="41" xfId="0" applyFont="1" applyFill="1" applyBorder="1" applyAlignment="1">
      <alignment horizontal="right" vertical="center"/>
    </xf>
    <xf numFmtId="0" fontId="10" fillId="7" borderId="42" xfId="0" applyFont="1" applyFill="1" applyBorder="1" applyAlignment="1">
      <alignment horizontal="right" vertical="center"/>
    </xf>
    <xf numFmtId="0" fontId="10" fillId="7" borderId="46" xfId="0" applyFont="1" applyFill="1" applyBorder="1" applyAlignment="1">
      <alignment horizontal="right" vertical="center"/>
    </xf>
    <xf numFmtId="0" fontId="10" fillId="7" borderId="47" xfId="0" applyFont="1" applyFill="1" applyBorder="1" applyAlignment="1">
      <alignment horizontal="right" vertical="center"/>
    </xf>
    <xf numFmtId="0" fontId="10" fillId="7" borderId="43" xfId="0" applyFont="1" applyFill="1" applyBorder="1" applyAlignment="1">
      <alignment horizontal="right" vertical="center" shrinkToFit="1"/>
    </xf>
    <xf numFmtId="0" fontId="10" fillId="7" borderId="44" xfId="0" applyFont="1" applyFill="1" applyBorder="1" applyAlignment="1">
      <alignment horizontal="right" vertical="center" shrinkToFit="1"/>
    </xf>
    <xf numFmtId="0" fontId="10" fillId="7" borderId="45" xfId="0" applyFont="1" applyFill="1" applyBorder="1" applyAlignment="1">
      <alignment horizontal="right" vertical="center" shrinkToFit="1"/>
    </xf>
    <xf numFmtId="0" fontId="10" fillId="7" borderId="25" xfId="0" applyFont="1" applyFill="1" applyBorder="1" applyAlignment="1">
      <alignment horizontal="right" vertical="center"/>
    </xf>
    <xf numFmtId="0" fontId="10" fillId="7" borderId="29" xfId="0" applyFont="1" applyFill="1" applyBorder="1" applyAlignment="1">
      <alignment horizontal="center" vertical="center" shrinkToFit="1"/>
    </xf>
    <xf numFmtId="0" fontId="10" fillId="7" borderId="28" xfId="0" applyFont="1" applyFill="1" applyBorder="1" applyAlignment="1">
      <alignment horizontal="right" vertical="center" shrinkToFit="1"/>
    </xf>
    <xf numFmtId="0" fontId="10" fillId="7" borderId="29" xfId="0" applyFont="1" applyFill="1" applyBorder="1" applyAlignment="1">
      <alignment horizontal="right" vertical="center" shrinkToFit="1"/>
    </xf>
    <xf numFmtId="0" fontId="10" fillId="7" borderId="30" xfId="0" applyFont="1" applyFill="1" applyBorder="1" applyAlignment="1">
      <alignment horizontal="right" vertical="center" shrinkToFit="1"/>
    </xf>
    <xf numFmtId="0" fontId="10" fillId="7" borderId="26" xfId="0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horizontal="right" vertical="center"/>
    </xf>
    <xf numFmtId="0" fontId="10" fillId="7" borderId="48" xfId="0" applyFont="1" applyFill="1" applyBorder="1" applyAlignment="1">
      <alignment horizontal="right" vertical="center"/>
    </xf>
    <xf numFmtId="0" fontId="10" fillId="7" borderId="49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1" xfId="0" applyFont="1" applyFill="1" applyBorder="1"/>
    <xf numFmtId="0" fontId="10" fillId="7" borderId="2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right" vertical="center"/>
    </xf>
    <xf numFmtId="0" fontId="10" fillId="7" borderId="50" xfId="0" applyFont="1" applyFill="1" applyBorder="1" applyAlignment="1">
      <alignment horizontal="right" vertical="center"/>
    </xf>
    <xf numFmtId="0" fontId="10" fillId="7" borderId="0" xfId="0" applyFont="1" applyFill="1" applyBorder="1" applyAlignment="1">
      <alignment horizontal="right" vertical="center"/>
    </xf>
    <xf numFmtId="0" fontId="10" fillId="7" borderId="51" xfId="0" applyFont="1" applyFill="1" applyBorder="1"/>
    <xf numFmtId="0" fontId="10" fillId="7" borderId="52" xfId="0" applyFont="1" applyFill="1" applyBorder="1" applyAlignment="1">
      <alignment horizontal="right" vertical="center"/>
    </xf>
    <xf numFmtId="0" fontId="10" fillId="7" borderId="51" xfId="0" applyFont="1" applyFill="1" applyBorder="1" applyAlignment="1">
      <alignment horizontal="right" vertical="center"/>
    </xf>
    <xf numFmtId="0" fontId="10" fillId="7" borderId="53" xfId="0" applyFont="1" applyFill="1" applyBorder="1" applyAlignment="1">
      <alignment horizontal="right" vertical="center"/>
    </xf>
    <xf numFmtId="0" fontId="10" fillId="7" borderId="54" xfId="0" applyFont="1" applyFill="1" applyBorder="1" applyAlignment="1">
      <alignment horizontal="right" vertical="center"/>
    </xf>
    <xf numFmtId="0" fontId="10" fillId="7" borderId="55" xfId="0" applyFont="1" applyFill="1" applyBorder="1"/>
    <xf numFmtId="164" fontId="10" fillId="7" borderId="55" xfId="0" applyNumberFormat="1" applyFont="1" applyFill="1" applyBorder="1"/>
    <xf numFmtId="0" fontId="10" fillId="7" borderId="55" xfId="0" applyFont="1" applyFill="1" applyBorder="1" applyAlignment="1">
      <alignment horizontal="center" vertical="center" shrinkToFit="1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0" borderId="8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right"/>
    </xf>
    <xf numFmtId="0" fontId="10" fillId="7" borderId="41" xfId="0" applyFont="1" applyFill="1" applyBorder="1" applyAlignment="1">
      <alignment horizontal="right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7" borderId="29" xfId="0" applyFont="1" applyFill="1" applyBorder="1" applyAlignment="1">
      <alignment horizontal="right"/>
    </xf>
    <xf numFmtId="0" fontId="10" fillId="7" borderId="2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/>
    </xf>
    <xf numFmtId="0" fontId="10" fillId="7" borderId="8" xfId="0" applyFont="1" applyFill="1" applyBorder="1" applyAlignment="1">
      <alignment vertical="center" wrapText="1"/>
    </xf>
    <xf numFmtId="0" fontId="10" fillId="7" borderId="59" xfId="0" applyFont="1" applyFill="1" applyBorder="1" applyAlignment="1">
      <alignment horizontal="center"/>
    </xf>
    <xf numFmtId="0" fontId="10" fillId="7" borderId="60" xfId="0" applyFont="1" applyFill="1" applyBorder="1" applyAlignment="1">
      <alignment horizontal="right" vertical="center"/>
    </xf>
    <xf numFmtId="0" fontId="10" fillId="7" borderId="23" xfId="0" applyFont="1" applyFill="1" applyBorder="1" applyAlignment="1">
      <alignment horizontal="right" vertical="center"/>
    </xf>
    <xf numFmtId="0" fontId="10" fillId="7" borderId="19" xfId="0" applyFont="1" applyFill="1" applyBorder="1" applyAlignment="1">
      <alignment horizontal="right" vertical="center"/>
    </xf>
    <xf numFmtId="0" fontId="10" fillId="7" borderId="61" xfId="0" applyFont="1" applyFill="1" applyBorder="1" applyAlignment="1">
      <alignment horizontal="right" vertical="center"/>
    </xf>
    <xf numFmtId="0" fontId="10" fillId="7" borderId="57" xfId="0" applyFont="1" applyFill="1" applyBorder="1" applyAlignment="1">
      <alignment horizontal="right"/>
    </xf>
    <xf numFmtId="0" fontId="10" fillId="7" borderId="22" xfId="0" applyFont="1" applyFill="1" applyBorder="1" applyAlignment="1">
      <alignment horizontal="right"/>
    </xf>
    <xf numFmtId="0" fontId="10" fillId="7" borderId="56" xfId="0" applyFont="1" applyFill="1" applyBorder="1" applyAlignment="1">
      <alignment horizontal="right"/>
    </xf>
    <xf numFmtId="0" fontId="10" fillId="7" borderId="58" xfId="0" applyFont="1" applyFill="1" applyBorder="1" applyAlignment="1">
      <alignment horizontal="right"/>
    </xf>
    <xf numFmtId="0" fontId="10" fillId="7" borderId="13" xfId="0" applyFont="1" applyFill="1" applyBorder="1" applyAlignment="1"/>
    <xf numFmtId="0" fontId="10" fillId="7" borderId="63" xfId="0" applyFont="1" applyFill="1" applyBorder="1" applyAlignment="1"/>
    <xf numFmtId="0" fontId="10" fillId="7" borderId="5" xfId="0" applyFont="1" applyFill="1" applyBorder="1" applyAlignment="1"/>
    <xf numFmtId="0" fontId="10" fillId="7" borderId="64" xfId="0" applyFont="1" applyFill="1" applyBorder="1" applyAlignment="1"/>
    <xf numFmtId="0" fontId="10" fillId="7" borderId="51" xfId="0" applyFont="1" applyFill="1" applyBorder="1" applyAlignment="1">
      <alignment horizontal="right" wrapText="1"/>
    </xf>
    <xf numFmtId="0" fontId="13" fillId="8" borderId="4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0" fillId="7" borderId="41" xfId="0" applyFont="1" applyFill="1" applyBorder="1" applyAlignment="1">
      <alignment horizontal="right"/>
    </xf>
    <xf numFmtId="0" fontId="10" fillId="7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7" borderId="69" xfId="0" applyFont="1" applyFill="1" applyBorder="1" applyAlignment="1">
      <alignment vertical="center" wrapText="1"/>
    </xf>
    <xf numFmtId="0" fontId="10" fillId="7" borderId="56" xfId="0" applyFont="1" applyFill="1" applyBorder="1" applyAlignment="1">
      <alignment vertical="center" wrapText="1"/>
    </xf>
    <xf numFmtId="0" fontId="10" fillId="7" borderId="52" xfId="0" applyFont="1" applyFill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7" borderId="1" xfId="0" applyFont="1" applyFill="1" applyBorder="1" applyAlignment="1">
      <alignment horizontal="right"/>
    </xf>
    <xf numFmtId="0" fontId="10" fillId="7" borderId="41" xfId="0" applyFont="1" applyFill="1" applyBorder="1" applyAlignment="1">
      <alignment horizontal="center" vertical="center" shrinkToFit="1"/>
    </xf>
    <xf numFmtId="0" fontId="10" fillId="7" borderId="46" xfId="0" applyFont="1" applyFill="1" applyBorder="1" applyAlignment="1">
      <alignment horizontal="right" vertical="center" shrinkToFit="1"/>
    </xf>
    <xf numFmtId="0" fontId="10" fillId="7" borderId="57" xfId="0" applyFont="1" applyFill="1" applyBorder="1" applyAlignment="1">
      <alignment horizontal="right" vertical="center"/>
    </xf>
    <xf numFmtId="0" fontId="10" fillId="7" borderId="22" xfId="0" applyFont="1" applyFill="1" applyBorder="1" applyAlignment="1">
      <alignment horizontal="right" vertical="center"/>
    </xf>
    <xf numFmtId="0" fontId="10" fillId="7" borderId="56" xfId="0" applyFont="1" applyFill="1" applyBorder="1" applyAlignment="1">
      <alignment horizontal="right" vertical="center"/>
    </xf>
    <xf numFmtId="0" fontId="10" fillId="7" borderId="58" xfId="0" applyFont="1" applyFill="1" applyBorder="1" applyAlignment="1">
      <alignment horizontal="right" vertical="center"/>
    </xf>
    <xf numFmtId="0" fontId="10" fillId="7" borderId="62" xfId="0" applyFont="1" applyFill="1" applyBorder="1" applyAlignment="1">
      <alignment horizontal="right" vertical="center" wrapText="1"/>
    </xf>
    <xf numFmtId="0" fontId="10" fillId="7" borderId="59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right" vertical="center"/>
    </xf>
    <xf numFmtId="0" fontId="10" fillId="7" borderId="69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10" fillId="9" borderId="57" xfId="0" applyFont="1" applyFill="1" applyBorder="1" applyAlignment="1">
      <alignment horizontal="right" vertical="center"/>
    </xf>
    <xf numFmtId="0" fontId="10" fillId="9" borderId="22" xfId="0" applyFont="1" applyFill="1" applyBorder="1" applyAlignment="1">
      <alignment horizontal="right" vertical="center"/>
    </xf>
    <xf numFmtId="0" fontId="10" fillId="9" borderId="56" xfId="0" applyFont="1" applyFill="1" applyBorder="1" applyAlignment="1">
      <alignment horizontal="right" vertical="center"/>
    </xf>
    <xf numFmtId="0" fontId="10" fillId="9" borderId="58" xfId="0" applyFont="1" applyFill="1" applyBorder="1" applyAlignment="1">
      <alignment horizontal="right" vertical="center"/>
    </xf>
    <xf numFmtId="0" fontId="10" fillId="9" borderId="42" xfId="0" applyFont="1" applyFill="1" applyBorder="1" applyAlignment="1">
      <alignment horizontal="right" vertical="center"/>
    </xf>
    <xf numFmtId="0" fontId="10" fillId="9" borderId="60" xfId="0" applyFont="1" applyFill="1" applyBorder="1" applyAlignment="1">
      <alignment horizontal="right" vertical="center"/>
    </xf>
    <xf numFmtId="0" fontId="10" fillId="9" borderId="41" xfId="0" applyFont="1" applyFill="1" applyBorder="1" applyAlignment="1">
      <alignment horizontal="right" vertical="center"/>
    </xf>
    <xf numFmtId="0" fontId="10" fillId="9" borderId="46" xfId="0" applyFont="1" applyFill="1" applyBorder="1" applyAlignment="1">
      <alignment horizontal="right" vertical="center"/>
    </xf>
    <xf numFmtId="0" fontId="10" fillId="9" borderId="1" xfId="0" applyFont="1" applyFill="1" applyBorder="1" applyAlignment="1">
      <alignment horizontal="right" vertical="center"/>
    </xf>
    <xf numFmtId="0" fontId="10" fillId="9" borderId="19" xfId="0" applyFont="1" applyFill="1" applyBorder="1" applyAlignment="1">
      <alignment horizontal="right" vertical="center"/>
    </xf>
    <xf numFmtId="0" fontId="10" fillId="9" borderId="2" xfId="0" applyFont="1" applyFill="1" applyBorder="1" applyAlignment="1">
      <alignment horizontal="right" vertical="center"/>
    </xf>
    <xf numFmtId="0" fontId="10" fillId="9" borderId="3" xfId="0" applyFont="1" applyFill="1" applyBorder="1" applyAlignment="1">
      <alignment horizontal="right" vertical="center"/>
    </xf>
    <xf numFmtId="0" fontId="10" fillId="9" borderId="57" xfId="0" applyFont="1" applyFill="1" applyBorder="1" applyAlignment="1">
      <alignment horizontal="right"/>
    </xf>
    <xf numFmtId="0" fontId="10" fillId="9" borderId="22" xfId="0" applyFont="1" applyFill="1" applyBorder="1" applyAlignment="1">
      <alignment horizontal="right"/>
    </xf>
    <xf numFmtId="0" fontId="10" fillId="9" borderId="56" xfId="0" applyFont="1" applyFill="1" applyBorder="1" applyAlignment="1">
      <alignment horizontal="right"/>
    </xf>
    <xf numFmtId="0" fontId="10" fillId="9" borderId="58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4" borderId="6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6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7" borderId="7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69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/>
    </xf>
    <xf numFmtId="165" fontId="10" fillId="7" borderId="7" xfId="0" applyNumberFormat="1" applyFont="1" applyFill="1" applyBorder="1" applyAlignment="1">
      <alignment horizontal="center"/>
    </xf>
    <xf numFmtId="165" fontId="10" fillId="7" borderId="23" xfId="0" applyNumberFormat="1" applyFont="1" applyFill="1" applyBorder="1" applyAlignment="1">
      <alignment horizontal="center"/>
    </xf>
    <xf numFmtId="165" fontId="10" fillId="7" borderId="8" xfId="0" applyNumberFormat="1" applyFont="1" applyFill="1" applyBorder="1" applyAlignment="1">
      <alignment horizontal="center"/>
    </xf>
    <xf numFmtId="165" fontId="10" fillId="7" borderId="9" xfId="0" applyNumberFormat="1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7" borderId="11" xfId="0" applyFont="1" applyFill="1" applyBorder="1" applyAlignment="1">
      <alignment horizontal="center" wrapText="1"/>
    </xf>
    <xf numFmtId="0" fontId="10" fillId="7" borderId="50" xfId="0" applyFont="1" applyFill="1" applyBorder="1" applyAlignment="1">
      <alignment horizontal="center" wrapText="1"/>
    </xf>
    <xf numFmtId="0" fontId="10" fillId="7" borderId="79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7" borderId="65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FC-4623-9DA4-F33062DAE2DE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FC-4623-9DA4-F33062DAE2DE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FC-4623-9DA4-F33062DAE2DE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FFC-4623-9DA4-F33062DAE2DE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FFC-4623-9DA4-F33062DAE2DE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FFC-4623-9DA4-F33062DAE2DE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FFC-4623-9DA4-F33062DAE2DE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FFC-4623-9DA4-F33062DAE2DE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FFC-4623-9DA4-F33062DAE2D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FFC-4623-9DA4-F33062DAE2DE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FFC-4623-9DA4-F33062DAE2DE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FFC-4623-9DA4-F33062DAE2DE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FFC-4623-9DA4-F33062DAE2DE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FFC-4623-9DA4-F33062DAE2DE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7FFC-4623-9DA4-F33062DAE2DE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7FFC-4623-9DA4-F33062DAE2DE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7FFC-4623-9DA4-F33062DAE2DE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7FFC-4623-9DA4-F33062DAE2DE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7FFC-4623-9DA4-F33062DAE2D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7FFC-4623-9DA4-F33062DAE2DE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7FFC-4623-9DA4-F33062DAE2D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ID!$F$40:$AJ$40</c:f>
              <c:numCache>
                <c:formatCode>General</c:formatCode>
                <c:ptCount val="21"/>
                <c:pt idx="0">
                  <c:v>4</c:v>
                </c:pt>
                <c:pt idx="1">
                  <c:v>10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7FFC-4623-9DA4-F33062DAE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506176"/>
        <c:axId val="241507712"/>
        <c:axId val="0"/>
      </c:bar3DChart>
      <c:catAx>
        <c:axId val="2415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4150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50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4150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E-4A7D-B53B-9193D1B89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8139648"/>
        <c:axId val="258141184"/>
        <c:axId val="0"/>
      </c:bar3DChart>
      <c:catAx>
        <c:axId val="2581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5814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14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5813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57D-4B7F-BFCC-ACF877A9DC85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57D-4B7F-BFCC-ACF877A9DC85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57D-4B7F-BFCC-ACF877A9DC85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57D-4B7F-BFCC-ACF877A9DC85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57D-4B7F-BFCC-ACF877A9DC85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57D-4B7F-BFCC-ACF877A9DC85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57D-4B7F-BFCC-ACF877A9DC85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57D-4B7F-BFCC-ACF877A9DC85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57D-4B7F-BFCC-ACF877A9DC85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57D-4B7F-BFCC-ACF877A9DC85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57D-4B7F-BFCC-ACF877A9DC85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57D-4B7F-BFCC-ACF877A9DC85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57D-4B7F-BFCC-ACF877A9DC85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57D-4B7F-BFCC-ACF877A9DC85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57D-4B7F-BFCC-ACF877A9DC85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57D-4B7F-BFCC-ACF877A9DC85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57D-4B7F-BFCC-ACF877A9DC85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57D-4B7F-BFCC-ACF877A9DC85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57D-4B7F-BFCC-ACF877A9DC85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657D-4B7F-BFCC-ACF877A9DC85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657D-4B7F-BFCC-ACF877A9DC8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657D-4B7F-BFCC-ACF877A9DC8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657D-4B7F-BFCC-ACF877A9D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352064"/>
        <c:axId val="215353600"/>
      </c:barChart>
      <c:catAx>
        <c:axId val="21535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1535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5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15352064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35-4A03-A45A-E532CA169DF9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35-4A03-A45A-E532CA169DF9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E35-4A03-A45A-E532CA169DF9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E35-4A03-A45A-E532CA169DF9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E35-4A03-A45A-E532CA169DF9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E35-4A03-A45A-E532CA169DF9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E35-4A03-A45A-E532CA169DF9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E35-4A03-A45A-E532CA169DF9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E35-4A03-A45A-E532CA169DF9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E35-4A03-A45A-E532CA169DF9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E35-4A03-A45A-E532CA169DF9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E35-4A03-A45A-E532CA169DF9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E35-4A03-A45A-E532CA169DF9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E35-4A03-A45A-E532CA169DF9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E35-4A03-A45A-E532CA169DF9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AE35-4A03-A45A-E532CA169DF9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AE35-4A03-A45A-E532CA169DF9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AE35-4A03-A45A-E532CA169DF9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AE35-4A03-A45A-E532CA169DF9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AE35-4A03-A45A-E532CA169DF9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AE35-4A03-A45A-E532CA169DF9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AE35-4A03-A45A-E532CA169DF9}"/>
              </c:ext>
            </c:extLst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AE35-4A03-A45A-E532CA169DF9}"/>
              </c:ext>
            </c:extLst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E-AE35-4A03-A45A-E532CA169DF9}"/>
              </c:ext>
            </c:extLst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0-AE35-4A03-A45A-E532CA169DF9}"/>
              </c:ext>
            </c:extLst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2-AE35-4A03-A45A-E532CA169DF9}"/>
              </c:ext>
            </c:extLst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AE35-4A03-A45A-E532CA169DF9}"/>
              </c:ext>
            </c:extLst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AE35-4A03-A45A-E532CA169DF9}"/>
              </c:ext>
            </c:extLst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8-AE35-4A03-A45A-E532CA169DF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11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E35-4A03-A45A-E532CA169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49792"/>
        <c:axId val="216451712"/>
      </c:barChart>
      <c:catAx>
        <c:axId val="21644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1645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45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16449792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zoomScaleNormal="100" workbookViewId="0">
      <selection activeCell="AE28" sqref="AE28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43</v>
      </c>
    </row>
    <row r="2" spans="1:37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79" t="s">
        <v>0</v>
      </c>
      <c r="B4" s="281" t="s">
        <v>1</v>
      </c>
      <c r="C4" s="283" t="s">
        <v>80</v>
      </c>
      <c r="D4" s="285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42</v>
      </c>
    </row>
    <row r="5" spans="1:37" s="4" customFormat="1" x14ac:dyDescent="0.2">
      <c r="A5" s="280"/>
      <c r="B5" s="282"/>
      <c r="C5" s="284"/>
      <c r="D5" s="286"/>
      <c r="E5" s="12" t="s">
        <v>27</v>
      </c>
      <c r="F5" s="12"/>
      <c r="G5" s="12"/>
      <c r="H5" s="12"/>
      <c r="I5" s="12"/>
      <c r="J5" s="12"/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  <c r="V5" s="3" t="s">
        <v>27</v>
      </c>
      <c r="W5" s="3" t="s">
        <v>27</v>
      </c>
      <c r="X5" s="3" t="s">
        <v>27</v>
      </c>
      <c r="Y5" s="3" t="s">
        <v>27</v>
      </c>
      <c r="Z5" s="3" t="s">
        <v>27</v>
      </c>
      <c r="AA5" s="3" t="s">
        <v>27</v>
      </c>
      <c r="AB5" s="3" t="s">
        <v>27</v>
      </c>
      <c r="AC5" s="3" t="s">
        <v>27</v>
      </c>
      <c r="AD5" s="3" t="s">
        <v>27</v>
      </c>
      <c r="AE5" s="3" t="s">
        <v>27</v>
      </c>
      <c r="AF5" s="3" t="s">
        <v>27</v>
      </c>
      <c r="AG5" s="3" t="s">
        <v>27</v>
      </c>
      <c r="AH5" s="3" t="s">
        <v>27</v>
      </c>
      <c r="AI5" s="3" t="s">
        <v>27</v>
      </c>
      <c r="AJ5" s="3" t="s">
        <v>27</v>
      </c>
      <c r="AK5" s="3" t="s">
        <v>27</v>
      </c>
    </row>
    <row r="6" spans="1:37" s="72" customFormat="1" x14ac:dyDescent="0.2">
      <c r="A6" s="54">
        <v>1</v>
      </c>
      <c r="B6" s="287" t="s">
        <v>4</v>
      </c>
      <c r="C6" s="71" t="s">
        <v>44</v>
      </c>
      <c r="D6" s="54" t="s">
        <v>5</v>
      </c>
      <c r="E6" s="47" t="s">
        <v>18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>
        <f>'situatie centralizata'!AA16</f>
        <v>0</v>
      </c>
      <c r="Q6" s="47">
        <f>'situatie centralizata'!AE16</f>
        <v>0</v>
      </c>
      <c r="R6" s="56" t="s">
        <v>18</v>
      </c>
      <c r="S6" s="56" t="s">
        <v>18</v>
      </c>
      <c r="T6" s="56" t="s">
        <v>18</v>
      </c>
      <c r="U6" s="56" t="s">
        <v>18</v>
      </c>
      <c r="V6" s="56" t="s">
        <v>18</v>
      </c>
      <c r="W6" s="56" t="s">
        <v>18</v>
      </c>
      <c r="X6" s="56" t="s">
        <v>18</v>
      </c>
      <c r="Y6" s="56" t="s">
        <v>18</v>
      </c>
      <c r="Z6" s="56" t="s">
        <v>18</v>
      </c>
      <c r="AA6" s="56" t="s">
        <v>18</v>
      </c>
      <c r="AB6" s="56" t="s">
        <v>18</v>
      </c>
      <c r="AC6" s="56" t="s">
        <v>18</v>
      </c>
      <c r="AD6" s="56" t="s">
        <v>18</v>
      </c>
      <c r="AE6" s="56" t="s">
        <v>18</v>
      </c>
      <c r="AF6" s="56" t="s">
        <v>18</v>
      </c>
      <c r="AG6" s="56" t="s">
        <v>18</v>
      </c>
      <c r="AH6" s="56" t="s">
        <v>18</v>
      </c>
      <c r="AI6" s="56" t="s">
        <v>18</v>
      </c>
      <c r="AJ6" s="56" t="s">
        <v>18</v>
      </c>
      <c r="AK6" s="47">
        <f>'situatie centralizata'!CU16</f>
        <v>0</v>
      </c>
    </row>
    <row r="7" spans="1:37" s="72" customFormat="1" x14ac:dyDescent="0.2">
      <c r="A7" s="54">
        <v>2</v>
      </c>
      <c r="B7" s="288"/>
      <c r="C7" s="71" t="s">
        <v>45</v>
      </c>
      <c r="D7" s="54" t="s">
        <v>6</v>
      </c>
      <c r="E7" s="47" t="s">
        <v>18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>
        <f>'situatie centralizata'!AA18</f>
        <v>0</v>
      </c>
      <c r="Q7" s="47">
        <f>'situatie centralizata'!AE18</f>
        <v>0</v>
      </c>
      <c r="R7" s="56" t="s">
        <v>18</v>
      </c>
      <c r="S7" s="56" t="s">
        <v>18</v>
      </c>
      <c r="T7" s="56" t="s">
        <v>18</v>
      </c>
      <c r="U7" s="56" t="s">
        <v>18</v>
      </c>
      <c r="V7" s="56" t="s">
        <v>18</v>
      </c>
      <c r="W7" s="56" t="s">
        <v>18</v>
      </c>
      <c r="X7" s="56" t="s">
        <v>18</v>
      </c>
      <c r="Y7" s="56" t="s">
        <v>18</v>
      </c>
      <c r="Z7" s="56" t="s">
        <v>18</v>
      </c>
      <c r="AA7" s="56" t="s">
        <v>18</v>
      </c>
      <c r="AB7" s="56" t="s">
        <v>18</v>
      </c>
      <c r="AC7" s="56" t="s">
        <v>18</v>
      </c>
      <c r="AD7" s="56" t="s">
        <v>18</v>
      </c>
      <c r="AE7" s="56" t="s">
        <v>18</v>
      </c>
      <c r="AF7" s="56" t="s">
        <v>18</v>
      </c>
      <c r="AG7" s="56" t="s">
        <v>18</v>
      </c>
      <c r="AH7" s="56" t="s">
        <v>18</v>
      </c>
      <c r="AI7" s="56" t="s">
        <v>18</v>
      </c>
      <c r="AJ7" s="56" t="s">
        <v>18</v>
      </c>
      <c r="AK7" s="47">
        <f>'situatie centralizata'!CU18</f>
        <v>0</v>
      </c>
    </row>
    <row r="8" spans="1:37" s="72" customFormat="1" x14ac:dyDescent="0.2">
      <c r="A8" s="54">
        <v>3</v>
      </c>
      <c r="B8" s="288"/>
      <c r="C8" s="71" t="s">
        <v>46</v>
      </c>
      <c r="D8" s="54" t="s">
        <v>13</v>
      </c>
      <c r="E8" s="47" t="s">
        <v>18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18</v>
      </c>
      <c r="P8" s="47">
        <f>'situatie centralizata'!AA19</f>
        <v>0</v>
      </c>
      <c r="Q8" s="47">
        <f>'situatie centralizata'!AE19</f>
        <v>0</v>
      </c>
      <c r="R8" s="56" t="s">
        <v>18</v>
      </c>
      <c r="S8" s="56" t="s">
        <v>18</v>
      </c>
      <c r="T8" s="56" t="s">
        <v>18</v>
      </c>
      <c r="U8" s="56" t="s">
        <v>18</v>
      </c>
      <c r="V8" s="56" t="s">
        <v>18</v>
      </c>
      <c r="W8" s="56" t="s">
        <v>18</v>
      </c>
      <c r="X8" s="56" t="s">
        <v>18</v>
      </c>
      <c r="Y8" s="56" t="s">
        <v>18</v>
      </c>
      <c r="Z8" s="56" t="s">
        <v>18</v>
      </c>
      <c r="AA8" s="56" t="s">
        <v>18</v>
      </c>
      <c r="AB8" s="56" t="s">
        <v>18</v>
      </c>
      <c r="AC8" s="56" t="s">
        <v>18</v>
      </c>
      <c r="AD8" s="56" t="s">
        <v>18</v>
      </c>
      <c r="AE8" s="56" t="s">
        <v>18</v>
      </c>
      <c r="AF8" s="56" t="s">
        <v>18</v>
      </c>
      <c r="AG8" s="56" t="s">
        <v>18</v>
      </c>
      <c r="AH8" s="56" t="s">
        <v>18</v>
      </c>
      <c r="AI8" s="56" t="s">
        <v>18</v>
      </c>
      <c r="AJ8" s="56" t="s">
        <v>18</v>
      </c>
      <c r="AK8" s="47">
        <f>'situatie centralizata'!CU19</f>
        <v>0</v>
      </c>
    </row>
    <row r="9" spans="1:37" s="72" customFormat="1" x14ac:dyDescent="0.2">
      <c r="A9" s="54">
        <v>4</v>
      </c>
      <c r="B9" s="288"/>
      <c r="C9" s="71" t="s">
        <v>47</v>
      </c>
      <c r="D9" s="54" t="s">
        <v>7</v>
      </c>
      <c r="E9" s="47" t="s">
        <v>18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18</v>
      </c>
      <c r="S9" s="56" t="s">
        <v>18</v>
      </c>
      <c r="T9" s="56" t="s">
        <v>18</v>
      </c>
      <c r="U9" s="56" t="s">
        <v>18</v>
      </c>
      <c r="V9" s="56" t="s">
        <v>18</v>
      </c>
      <c r="W9" s="56" t="s">
        <v>18</v>
      </c>
      <c r="X9" s="56" t="s">
        <v>18</v>
      </c>
      <c r="Y9" s="56" t="s">
        <v>18</v>
      </c>
      <c r="Z9" s="56" t="s">
        <v>18</v>
      </c>
      <c r="AA9" s="56" t="s">
        <v>18</v>
      </c>
      <c r="AB9" s="56" t="s">
        <v>18</v>
      </c>
      <c r="AC9" s="56" t="s">
        <v>18</v>
      </c>
      <c r="AD9" s="56" t="s">
        <v>18</v>
      </c>
      <c r="AE9" s="56" t="s">
        <v>18</v>
      </c>
      <c r="AF9" s="56" t="s">
        <v>18</v>
      </c>
      <c r="AG9" s="56" t="s">
        <v>18</v>
      </c>
      <c r="AH9" s="56" t="s">
        <v>18</v>
      </c>
      <c r="AI9" s="56" t="s">
        <v>18</v>
      </c>
      <c r="AJ9" s="56" t="s">
        <v>18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88"/>
      <c r="C10" s="71" t="s">
        <v>48</v>
      </c>
      <c r="D10" s="54" t="s">
        <v>8</v>
      </c>
      <c r="E10" s="47" t="s">
        <v>18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18</v>
      </c>
      <c r="S10" s="56" t="s">
        <v>18</v>
      </c>
      <c r="T10" s="56" t="s">
        <v>18</v>
      </c>
      <c r="U10" s="56" t="s">
        <v>18</v>
      </c>
      <c r="V10" s="56" t="s">
        <v>18</v>
      </c>
      <c r="W10" s="56" t="s">
        <v>18</v>
      </c>
      <c r="X10" s="56" t="s">
        <v>18</v>
      </c>
      <c r="Y10" s="56" t="s">
        <v>18</v>
      </c>
      <c r="Z10" s="56" t="s">
        <v>18</v>
      </c>
      <c r="AA10" s="56" t="s">
        <v>18</v>
      </c>
      <c r="AB10" s="56" t="s">
        <v>18</v>
      </c>
      <c r="AC10" s="56" t="s">
        <v>18</v>
      </c>
      <c r="AD10" s="56" t="s">
        <v>18</v>
      </c>
      <c r="AE10" s="56" t="s">
        <v>18</v>
      </c>
      <c r="AF10" s="56" t="s">
        <v>18</v>
      </c>
      <c r="AG10" s="56" t="s">
        <v>18</v>
      </c>
      <c r="AH10" s="56" t="s">
        <v>18</v>
      </c>
      <c r="AI10" s="56" t="s">
        <v>18</v>
      </c>
      <c r="AJ10" s="56" t="s">
        <v>18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88"/>
      <c r="C11" s="71" t="s">
        <v>49</v>
      </c>
      <c r="D11" s="54" t="s">
        <v>9</v>
      </c>
      <c r="E11" s="47" t="s">
        <v>18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18</v>
      </c>
      <c r="S11" s="56" t="s">
        <v>18</v>
      </c>
      <c r="T11" s="56" t="s">
        <v>18</v>
      </c>
      <c r="U11" s="56" t="s">
        <v>18</v>
      </c>
      <c r="V11" s="56" t="s">
        <v>18</v>
      </c>
      <c r="W11" s="56" t="s">
        <v>18</v>
      </c>
      <c r="X11" s="56" t="s">
        <v>18</v>
      </c>
      <c r="Y11" s="56" t="s">
        <v>18</v>
      </c>
      <c r="Z11" s="56" t="s">
        <v>18</v>
      </c>
      <c r="AA11" s="56" t="s">
        <v>18</v>
      </c>
      <c r="AB11" s="56" t="s">
        <v>18</v>
      </c>
      <c r="AC11" s="56" t="s">
        <v>18</v>
      </c>
      <c r="AD11" s="56" t="s">
        <v>18</v>
      </c>
      <c r="AE11" s="56" t="s">
        <v>18</v>
      </c>
      <c r="AF11" s="56" t="s">
        <v>18</v>
      </c>
      <c r="AG11" s="56" t="s">
        <v>18</v>
      </c>
      <c r="AH11" s="56" t="s">
        <v>18</v>
      </c>
      <c r="AI11" s="56" t="s">
        <v>18</v>
      </c>
      <c r="AJ11" s="56" t="s">
        <v>18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88"/>
      <c r="C12" s="71" t="s">
        <v>50</v>
      </c>
      <c r="D12" s="54" t="s">
        <v>10</v>
      </c>
      <c r="E12" s="47" t="s">
        <v>18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18</v>
      </c>
      <c r="S12" s="56" t="s">
        <v>18</v>
      </c>
      <c r="T12" s="56" t="s">
        <v>18</v>
      </c>
      <c r="U12" s="56" t="s">
        <v>18</v>
      </c>
      <c r="V12" s="56" t="s">
        <v>18</v>
      </c>
      <c r="W12" s="56" t="s">
        <v>18</v>
      </c>
      <c r="X12" s="56" t="s">
        <v>18</v>
      </c>
      <c r="Y12" s="56" t="s">
        <v>18</v>
      </c>
      <c r="Z12" s="56" t="s">
        <v>18</v>
      </c>
      <c r="AA12" s="56" t="s">
        <v>18</v>
      </c>
      <c r="AB12" s="56" t="s">
        <v>18</v>
      </c>
      <c r="AC12" s="56" t="s">
        <v>18</v>
      </c>
      <c r="AD12" s="56" t="s">
        <v>18</v>
      </c>
      <c r="AE12" s="56" t="s">
        <v>18</v>
      </c>
      <c r="AF12" s="56" t="s">
        <v>18</v>
      </c>
      <c r="AG12" s="56" t="s">
        <v>18</v>
      </c>
      <c r="AH12" s="56" t="s">
        <v>18</v>
      </c>
      <c r="AI12" s="56" t="s">
        <v>18</v>
      </c>
      <c r="AJ12" s="56" t="s">
        <v>18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88"/>
      <c r="C13" s="71" t="s">
        <v>51</v>
      </c>
      <c r="D13" s="54" t="s">
        <v>11</v>
      </c>
      <c r="E13" s="47" t="s">
        <v>18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18</v>
      </c>
      <c r="S13" s="56" t="s">
        <v>18</v>
      </c>
      <c r="T13" s="56" t="s">
        <v>18</v>
      </c>
      <c r="U13" s="56" t="s">
        <v>18</v>
      </c>
      <c r="V13" s="56" t="s">
        <v>18</v>
      </c>
      <c r="W13" s="56" t="s">
        <v>18</v>
      </c>
      <c r="X13" s="56" t="s">
        <v>18</v>
      </c>
      <c r="Y13" s="56" t="s">
        <v>18</v>
      </c>
      <c r="Z13" s="56" t="s">
        <v>18</v>
      </c>
      <c r="AA13" s="56" t="s">
        <v>18</v>
      </c>
      <c r="AB13" s="56" t="s">
        <v>18</v>
      </c>
      <c r="AC13" s="56" t="s">
        <v>18</v>
      </c>
      <c r="AD13" s="56" t="s">
        <v>18</v>
      </c>
      <c r="AE13" s="56" t="s">
        <v>18</v>
      </c>
      <c r="AF13" s="56" t="s">
        <v>18</v>
      </c>
      <c r="AG13" s="56" t="s">
        <v>18</v>
      </c>
      <c r="AH13" s="56" t="s">
        <v>18</v>
      </c>
      <c r="AI13" s="56" t="s">
        <v>18</v>
      </c>
      <c r="AJ13" s="56" t="s">
        <v>18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88"/>
      <c r="C14" s="71" t="s">
        <v>52</v>
      </c>
      <c r="D14" s="54" t="s">
        <v>12</v>
      </c>
      <c r="E14" s="47" t="s">
        <v>18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18</v>
      </c>
      <c r="S14" s="56" t="s">
        <v>18</v>
      </c>
      <c r="T14" s="56" t="s">
        <v>18</v>
      </c>
      <c r="U14" s="56" t="s">
        <v>18</v>
      </c>
      <c r="V14" s="56" t="s">
        <v>18</v>
      </c>
      <c r="W14" s="56" t="s">
        <v>18</v>
      </c>
      <c r="X14" s="56" t="s">
        <v>18</v>
      </c>
      <c r="Y14" s="56" t="s">
        <v>18</v>
      </c>
      <c r="Z14" s="56" t="s">
        <v>18</v>
      </c>
      <c r="AA14" s="56" t="s">
        <v>18</v>
      </c>
      <c r="AB14" s="56" t="s">
        <v>18</v>
      </c>
      <c r="AC14" s="56" t="s">
        <v>18</v>
      </c>
      <c r="AD14" s="56" t="s">
        <v>18</v>
      </c>
      <c r="AE14" s="56" t="s">
        <v>18</v>
      </c>
      <c r="AF14" s="56" t="s">
        <v>18</v>
      </c>
      <c r="AG14" s="56" t="s">
        <v>18</v>
      </c>
      <c r="AH14" s="56" t="s">
        <v>18</v>
      </c>
      <c r="AI14" s="56" t="s">
        <v>18</v>
      </c>
      <c r="AJ14" s="56" t="s">
        <v>18</v>
      </c>
      <c r="AK14" s="47" t="e">
        <f>'situatie centralizata'!#REF!</f>
        <v>#REF!</v>
      </c>
    </row>
    <row r="15" spans="1:37" s="64" customFormat="1" x14ac:dyDescent="0.2">
      <c r="A15" s="54"/>
      <c r="B15" s="289"/>
      <c r="C15" s="54"/>
      <c r="D15" s="54"/>
      <c r="E15" s="73" t="s">
        <v>18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18</v>
      </c>
      <c r="Q15" s="73" t="s">
        <v>18</v>
      </c>
      <c r="R15" s="73" t="s">
        <v>18</v>
      </c>
      <c r="S15" s="73" t="s">
        <v>18</v>
      </c>
      <c r="T15" s="73" t="s">
        <v>18</v>
      </c>
      <c r="U15" s="73" t="s">
        <v>18</v>
      </c>
      <c r="V15" s="73" t="s">
        <v>18</v>
      </c>
      <c r="W15" s="73" t="s">
        <v>18</v>
      </c>
      <c r="X15" s="73" t="s">
        <v>18</v>
      </c>
      <c r="Y15" s="73" t="s">
        <v>18</v>
      </c>
      <c r="Z15" s="73" t="s">
        <v>18</v>
      </c>
      <c r="AA15" s="73" t="s">
        <v>18</v>
      </c>
      <c r="AB15" s="73" t="s">
        <v>18</v>
      </c>
      <c r="AC15" s="73" t="s">
        <v>18</v>
      </c>
      <c r="AD15" s="73" t="s">
        <v>18</v>
      </c>
      <c r="AE15" s="73" t="s">
        <v>18</v>
      </c>
      <c r="AF15" s="73" t="s">
        <v>18</v>
      </c>
      <c r="AG15" s="73" t="s">
        <v>18</v>
      </c>
      <c r="AH15" s="73" t="s">
        <v>18</v>
      </c>
      <c r="AI15" s="73" t="s">
        <v>18</v>
      </c>
      <c r="AJ15" s="73" t="s">
        <v>18</v>
      </c>
      <c r="AK15" s="73" t="s">
        <v>18</v>
      </c>
    </row>
    <row r="16" spans="1:37" s="64" customFormat="1" x14ac:dyDescent="0.2">
      <c r="A16" s="64">
        <v>11</v>
      </c>
      <c r="B16" s="290" t="s">
        <v>14</v>
      </c>
      <c r="C16" s="43" t="s">
        <v>64</v>
      </c>
      <c r="E16" s="68" t="s">
        <v>18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>
        <f>'situatie centralizata'!AA26</f>
        <v>0</v>
      </c>
      <c r="Q16" s="68" t="s">
        <v>18</v>
      </c>
      <c r="R16" s="68" t="s">
        <v>18</v>
      </c>
      <c r="S16" s="68" t="s">
        <v>18</v>
      </c>
      <c r="T16" s="68" t="s">
        <v>18</v>
      </c>
      <c r="U16" s="68" t="s">
        <v>18</v>
      </c>
      <c r="V16" s="68" t="s">
        <v>18</v>
      </c>
      <c r="W16" s="68" t="s">
        <v>18</v>
      </c>
      <c r="X16" s="68" t="s">
        <v>18</v>
      </c>
      <c r="Y16" s="68" t="s">
        <v>18</v>
      </c>
      <c r="Z16" s="68" t="s">
        <v>18</v>
      </c>
      <c r="AA16" s="68" t="s">
        <v>18</v>
      </c>
      <c r="AB16" s="68" t="s">
        <v>18</v>
      </c>
      <c r="AC16" s="68" t="s">
        <v>18</v>
      </c>
      <c r="AD16" s="68" t="s">
        <v>18</v>
      </c>
      <c r="AE16" s="68" t="s">
        <v>18</v>
      </c>
      <c r="AF16" s="68" t="s">
        <v>18</v>
      </c>
      <c r="AG16" s="68" t="s">
        <v>18</v>
      </c>
      <c r="AH16" s="68" t="s">
        <v>18</v>
      </c>
      <c r="AI16" s="68" t="s">
        <v>18</v>
      </c>
      <c r="AJ16" s="68" t="s">
        <v>18</v>
      </c>
      <c r="AK16" s="68">
        <f>'situatie centralizata'!CU26</f>
        <v>2</v>
      </c>
    </row>
    <row r="17" spans="1:37" s="64" customFormat="1" x14ac:dyDescent="0.2">
      <c r="A17" s="64">
        <v>12</v>
      </c>
      <c r="B17" s="291"/>
      <c r="C17" s="43" t="s">
        <v>65</v>
      </c>
      <c r="E17" s="68" t="s">
        <v>18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>
        <f>'situatie centralizata'!AA27</f>
        <v>2</v>
      </c>
      <c r="Q17" s="68" t="s">
        <v>18</v>
      </c>
      <c r="R17" s="68" t="s">
        <v>18</v>
      </c>
      <c r="S17" s="68" t="s">
        <v>18</v>
      </c>
      <c r="T17" s="68" t="s">
        <v>18</v>
      </c>
      <c r="U17" s="68" t="s">
        <v>18</v>
      </c>
      <c r="V17" s="68" t="s">
        <v>18</v>
      </c>
      <c r="W17" s="68" t="s">
        <v>18</v>
      </c>
      <c r="X17" s="68" t="s">
        <v>18</v>
      </c>
      <c r="Y17" s="68" t="s">
        <v>18</v>
      </c>
      <c r="Z17" s="68" t="s">
        <v>18</v>
      </c>
      <c r="AA17" s="68" t="s">
        <v>18</v>
      </c>
      <c r="AB17" s="68" t="s">
        <v>18</v>
      </c>
      <c r="AC17" s="68" t="s">
        <v>18</v>
      </c>
      <c r="AD17" s="68" t="s">
        <v>18</v>
      </c>
      <c r="AE17" s="68" t="s">
        <v>18</v>
      </c>
      <c r="AF17" s="68" t="s">
        <v>18</v>
      </c>
      <c r="AG17" s="68" t="s">
        <v>18</v>
      </c>
      <c r="AH17" s="68" t="s">
        <v>18</v>
      </c>
      <c r="AI17" s="68" t="s">
        <v>18</v>
      </c>
      <c r="AJ17" s="68" t="s">
        <v>18</v>
      </c>
      <c r="AK17" s="68">
        <f>'situatie centralizata'!CU27</f>
        <v>18</v>
      </c>
    </row>
    <row r="18" spans="1:37" s="64" customFormat="1" x14ac:dyDescent="0.2">
      <c r="A18" s="64">
        <v>13</v>
      </c>
      <c r="B18" s="291"/>
      <c r="C18" s="43" t="s">
        <v>66</v>
      </c>
      <c r="E18" s="68" t="s">
        <v>18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18</v>
      </c>
      <c r="Q18" s="68" t="s">
        <v>18</v>
      </c>
      <c r="R18" s="68" t="s">
        <v>18</v>
      </c>
      <c r="S18" s="68" t="s">
        <v>18</v>
      </c>
      <c r="T18" s="68" t="s">
        <v>18</v>
      </c>
      <c r="U18" s="68" t="s">
        <v>18</v>
      </c>
      <c r="V18" s="68" t="s">
        <v>18</v>
      </c>
      <c r="W18" s="68" t="s">
        <v>18</v>
      </c>
      <c r="X18" s="68" t="s">
        <v>18</v>
      </c>
      <c r="Y18" s="68" t="s">
        <v>18</v>
      </c>
      <c r="Z18" s="68" t="s">
        <v>18</v>
      </c>
      <c r="AA18" s="68" t="s">
        <v>18</v>
      </c>
      <c r="AB18" s="68" t="s">
        <v>18</v>
      </c>
      <c r="AC18" s="68" t="s">
        <v>18</v>
      </c>
      <c r="AD18" s="68" t="s">
        <v>18</v>
      </c>
      <c r="AE18" s="68" t="s">
        <v>18</v>
      </c>
      <c r="AF18" s="68" t="s">
        <v>18</v>
      </c>
      <c r="AG18" s="68" t="s">
        <v>18</v>
      </c>
      <c r="AH18" s="68" t="s">
        <v>18</v>
      </c>
      <c r="AI18" s="68" t="s">
        <v>18</v>
      </c>
      <c r="AJ18" s="68" t="s">
        <v>18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91"/>
      <c r="C19" s="43" t="s">
        <v>67</v>
      </c>
      <c r="E19" s="68" t="s">
        <v>18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18</v>
      </c>
      <c r="Q19" s="68" t="s">
        <v>18</v>
      </c>
      <c r="R19" s="68" t="s">
        <v>18</v>
      </c>
      <c r="S19" s="68" t="s">
        <v>18</v>
      </c>
      <c r="T19" s="68" t="s">
        <v>18</v>
      </c>
      <c r="U19" s="68" t="s">
        <v>18</v>
      </c>
      <c r="V19" s="68" t="s">
        <v>18</v>
      </c>
      <c r="W19" s="68" t="s">
        <v>18</v>
      </c>
      <c r="X19" s="68" t="s">
        <v>18</v>
      </c>
      <c r="Y19" s="68" t="s">
        <v>18</v>
      </c>
      <c r="Z19" s="68" t="s">
        <v>18</v>
      </c>
      <c r="AA19" s="68" t="s">
        <v>18</v>
      </c>
      <c r="AB19" s="68" t="s">
        <v>18</v>
      </c>
      <c r="AC19" s="68" t="s">
        <v>18</v>
      </c>
      <c r="AD19" s="68" t="s">
        <v>18</v>
      </c>
      <c r="AE19" s="68" t="s">
        <v>18</v>
      </c>
      <c r="AF19" s="68" t="s">
        <v>18</v>
      </c>
      <c r="AG19" s="68" t="s">
        <v>18</v>
      </c>
      <c r="AH19" s="68" t="s">
        <v>18</v>
      </c>
      <c r="AI19" s="68" t="s">
        <v>18</v>
      </c>
      <c r="AJ19" s="68" t="s">
        <v>18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91"/>
      <c r="C20" s="43" t="s">
        <v>68</v>
      </c>
      <c r="E20" s="68" t="s">
        <v>18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18</v>
      </c>
      <c r="Q20" s="68" t="s">
        <v>18</v>
      </c>
      <c r="R20" s="68" t="s">
        <v>18</v>
      </c>
      <c r="S20" s="68" t="s">
        <v>18</v>
      </c>
      <c r="T20" s="68" t="s">
        <v>18</v>
      </c>
      <c r="U20" s="68" t="s">
        <v>18</v>
      </c>
      <c r="V20" s="68" t="s">
        <v>18</v>
      </c>
      <c r="W20" s="68" t="s">
        <v>18</v>
      </c>
      <c r="X20" s="68" t="s">
        <v>18</v>
      </c>
      <c r="Y20" s="68" t="s">
        <v>18</v>
      </c>
      <c r="Z20" s="68" t="s">
        <v>18</v>
      </c>
      <c r="AA20" s="68" t="s">
        <v>18</v>
      </c>
      <c r="AB20" s="68" t="s">
        <v>18</v>
      </c>
      <c r="AC20" s="68" t="s">
        <v>18</v>
      </c>
      <c r="AD20" s="68" t="s">
        <v>18</v>
      </c>
      <c r="AE20" s="68" t="s">
        <v>18</v>
      </c>
      <c r="AF20" s="68" t="s">
        <v>18</v>
      </c>
      <c r="AG20" s="68" t="s">
        <v>18</v>
      </c>
      <c r="AH20" s="68" t="s">
        <v>18</v>
      </c>
      <c r="AI20" s="68" t="s">
        <v>18</v>
      </c>
      <c r="AJ20" s="68" t="s">
        <v>18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91"/>
      <c r="C21" s="43" t="s">
        <v>69</v>
      </c>
      <c r="E21" s="68" t="s">
        <v>18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18</v>
      </c>
      <c r="Q21" s="68" t="s">
        <v>18</v>
      </c>
      <c r="R21" s="68" t="s">
        <v>18</v>
      </c>
      <c r="S21" s="68" t="s">
        <v>18</v>
      </c>
      <c r="T21" s="68" t="s">
        <v>18</v>
      </c>
      <c r="U21" s="68" t="s">
        <v>18</v>
      </c>
      <c r="V21" s="68" t="s">
        <v>18</v>
      </c>
      <c r="W21" s="68" t="s">
        <v>18</v>
      </c>
      <c r="X21" s="68" t="s">
        <v>18</v>
      </c>
      <c r="Y21" s="68" t="s">
        <v>18</v>
      </c>
      <c r="Z21" s="68" t="s">
        <v>18</v>
      </c>
      <c r="AA21" s="68" t="s">
        <v>18</v>
      </c>
      <c r="AB21" s="68" t="s">
        <v>18</v>
      </c>
      <c r="AC21" s="68" t="s">
        <v>18</v>
      </c>
      <c r="AD21" s="68" t="s">
        <v>18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68" t="s">
        <v>18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91"/>
      <c r="C22" s="43" t="s">
        <v>70</v>
      </c>
      <c r="E22" s="70" t="s">
        <v>18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centralizata'!AA34</f>
        <v>2</v>
      </c>
      <c r="Q22" s="68" t="s">
        <v>18</v>
      </c>
      <c r="R22" s="68" t="s">
        <v>18</v>
      </c>
      <c r="S22" s="68" t="s">
        <v>18</v>
      </c>
      <c r="T22" s="68" t="s">
        <v>18</v>
      </c>
      <c r="U22" s="68" t="s">
        <v>18</v>
      </c>
      <c r="V22" s="68" t="s">
        <v>18</v>
      </c>
      <c r="W22" s="68" t="s">
        <v>18</v>
      </c>
      <c r="X22" s="68" t="s">
        <v>18</v>
      </c>
      <c r="Y22" s="68" t="s">
        <v>18</v>
      </c>
      <c r="Z22" s="68" t="s">
        <v>18</v>
      </c>
      <c r="AA22" s="68" t="s">
        <v>18</v>
      </c>
      <c r="AB22" s="68" t="s">
        <v>18</v>
      </c>
      <c r="AC22" s="68" t="s">
        <v>18</v>
      </c>
      <c r="AD22" s="68" t="s">
        <v>18</v>
      </c>
      <c r="AE22" s="68" t="s">
        <v>18</v>
      </c>
      <c r="AF22" s="68" t="s">
        <v>18</v>
      </c>
      <c r="AG22" s="68" t="s">
        <v>18</v>
      </c>
      <c r="AH22" s="68" t="s">
        <v>18</v>
      </c>
      <c r="AI22" s="68" t="s">
        <v>18</v>
      </c>
      <c r="AJ22" s="68" t="s">
        <v>18</v>
      </c>
      <c r="AK22" s="68">
        <f>'situatie centralizata'!CU34</f>
        <v>31</v>
      </c>
    </row>
    <row r="23" spans="1:37" s="64" customFormat="1" x14ac:dyDescent="0.2">
      <c r="B23" s="292"/>
      <c r="C23" s="43"/>
      <c r="E23" s="70" t="s">
        <v>18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18</v>
      </c>
      <c r="Q23" s="70" t="s">
        <v>18</v>
      </c>
      <c r="R23" s="70" t="s">
        <v>18</v>
      </c>
      <c r="S23" s="70" t="s">
        <v>18</v>
      </c>
      <c r="T23" s="70" t="s">
        <v>18</v>
      </c>
      <c r="U23" s="70" t="s">
        <v>18</v>
      </c>
      <c r="V23" s="70" t="s">
        <v>18</v>
      </c>
      <c r="W23" s="70" t="s">
        <v>18</v>
      </c>
      <c r="X23" s="70" t="s">
        <v>18</v>
      </c>
      <c r="Y23" s="70" t="s">
        <v>18</v>
      </c>
      <c r="Z23" s="70" t="s">
        <v>18</v>
      </c>
      <c r="AA23" s="70" t="s">
        <v>18</v>
      </c>
      <c r="AB23" s="70" t="s">
        <v>18</v>
      </c>
      <c r="AC23" s="70" t="s">
        <v>18</v>
      </c>
      <c r="AD23" s="70" t="s">
        <v>18</v>
      </c>
      <c r="AE23" s="70" t="s">
        <v>18</v>
      </c>
      <c r="AF23" s="70" t="s">
        <v>18</v>
      </c>
      <c r="AG23" s="70" t="s">
        <v>18</v>
      </c>
      <c r="AH23" s="70" t="s">
        <v>18</v>
      </c>
      <c r="AI23" s="70" t="s">
        <v>18</v>
      </c>
      <c r="AJ23" s="70" t="s">
        <v>18</v>
      </c>
      <c r="AK23" s="70" t="s">
        <v>18</v>
      </c>
    </row>
    <row r="24" spans="1:37" s="64" customFormat="1" x14ac:dyDescent="0.2">
      <c r="A24" s="60">
        <v>19</v>
      </c>
      <c r="B24" s="274" t="s">
        <v>15</v>
      </c>
      <c r="C24" s="44" t="s">
        <v>71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>
        <f>'situatie centralizata'!AA35</f>
        <v>0</v>
      </c>
      <c r="Q24" s="63">
        <f>'situatie centralizata'!AE35</f>
        <v>0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>
        <f>P24+Q24+R24+S24+T24+U24+V24+W24+X24+Y24+Z24+AA24+AB24+AC24+AD24+AE24+AF24+AG24+AH24+AI24+AJ24</f>
        <v>8</v>
      </c>
    </row>
    <row r="25" spans="1:37" s="64" customFormat="1" x14ac:dyDescent="0.2">
      <c r="A25" s="60">
        <v>20</v>
      </c>
      <c r="B25" s="275"/>
      <c r="C25" s="44" t="s">
        <v>72</v>
      </c>
      <c r="D25" s="60"/>
      <c r="E25" s="63" t="s">
        <v>18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>
        <f>'situatie centralizata'!AA37</f>
        <v>0</v>
      </c>
      <c r="Q25" s="63">
        <f>'situatie centralizata'!AE37</f>
        <v>0</v>
      </c>
      <c r="R25" s="63" t="s">
        <v>18</v>
      </c>
      <c r="S25" s="63" t="s">
        <v>18</v>
      </c>
      <c r="T25" s="63" t="s">
        <v>18</v>
      </c>
      <c r="U25" s="63" t="s">
        <v>18</v>
      </c>
      <c r="V25" s="63" t="s">
        <v>18</v>
      </c>
      <c r="W25" s="63" t="s">
        <v>18</v>
      </c>
      <c r="X25" s="63" t="s">
        <v>18</v>
      </c>
      <c r="Y25" s="63" t="s">
        <v>18</v>
      </c>
      <c r="Z25" s="63" t="s">
        <v>18</v>
      </c>
      <c r="AA25" s="63" t="s">
        <v>18</v>
      </c>
      <c r="AB25" s="63" t="s">
        <v>18</v>
      </c>
      <c r="AC25" s="63"/>
      <c r="AD25" s="63" t="s">
        <v>18</v>
      </c>
      <c r="AE25" s="63" t="s">
        <v>18</v>
      </c>
      <c r="AF25" s="63" t="s">
        <v>18</v>
      </c>
      <c r="AG25" s="63" t="s">
        <v>18</v>
      </c>
      <c r="AH25" s="63" t="s">
        <v>18</v>
      </c>
      <c r="AI25" s="63" t="s">
        <v>18</v>
      </c>
      <c r="AJ25" s="63" t="s">
        <v>18</v>
      </c>
      <c r="AK25" s="63" t="s">
        <v>18</v>
      </c>
    </row>
    <row r="26" spans="1:37" s="64" customFormat="1" x14ac:dyDescent="0.2">
      <c r="A26" s="60">
        <v>21</v>
      </c>
      <c r="B26" s="275"/>
      <c r="C26" s="44" t="s">
        <v>73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>
        <f>'situatie centralizata'!AA40</f>
        <v>0</v>
      </c>
      <c r="Q26" s="63">
        <f>'situatie centralizata'!AE40</f>
        <v>0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>
        <f>P26+Q26+R26+S26+T26+U26+V26+W26+X26+Y26+Z26+AA26+AB26+AC26+AD26+AE26+AF26+AG26+AH26+AI26+AJ26</f>
        <v>12</v>
      </c>
    </row>
    <row r="27" spans="1:37" s="64" customFormat="1" x14ac:dyDescent="0.2">
      <c r="A27" s="60">
        <v>22</v>
      </c>
      <c r="B27" s="275"/>
      <c r="C27" s="44" t="s">
        <v>53</v>
      </c>
      <c r="D27" s="60"/>
      <c r="E27" s="63" t="s">
        <v>18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18</v>
      </c>
      <c r="S27" s="63" t="s">
        <v>18</v>
      </c>
      <c r="T27" s="63" t="s">
        <v>18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63" t="s">
        <v>18</v>
      </c>
      <c r="AB27" s="63" t="s">
        <v>18</v>
      </c>
      <c r="AC27" s="63"/>
      <c r="AD27" s="63" t="s">
        <v>18</v>
      </c>
      <c r="AE27" s="63" t="s">
        <v>18</v>
      </c>
      <c r="AF27" s="63" t="s">
        <v>18</v>
      </c>
      <c r="AG27" s="63" t="s">
        <v>18</v>
      </c>
      <c r="AH27" s="63" t="s">
        <v>18</v>
      </c>
      <c r="AI27" s="63" t="s">
        <v>18</v>
      </c>
      <c r="AJ27" s="63" t="s">
        <v>18</v>
      </c>
      <c r="AK27" s="63" t="s">
        <v>18</v>
      </c>
    </row>
    <row r="28" spans="1:37" s="64" customFormat="1" x14ac:dyDescent="0.2">
      <c r="A28" s="60"/>
      <c r="B28" s="276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centralizata'!AA41</f>
        <v>0</v>
      </c>
      <c r="Q28" s="90">
        <f>'situatie centralizata'!AE41</f>
        <v>1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21</v>
      </c>
    </row>
    <row r="29" spans="1:37" s="64" customFormat="1" x14ac:dyDescent="0.2">
      <c r="A29" s="64">
        <v>24</v>
      </c>
      <c r="B29" s="277" t="s">
        <v>16</v>
      </c>
      <c r="C29" s="64" t="s">
        <v>54</v>
      </c>
      <c r="D29" s="64" t="s">
        <v>18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 t="e">
        <f>'situatie centralizata'!#REF!</f>
        <v>#REF!</v>
      </c>
      <c r="Q29" s="68" t="e">
        <f>'situatie centralizata'!#REF!</f>
        <v>#REF!</v>
      </c>
      <c r="R29" s="68" t="s">
        <v>18</v>
      </c>
      <c r="S29" s="68" t="s">
        <v>18</v>
      </c>
      <c r="T29" s="68" t="s">
        <v>18</v>
      </c>
      <c r="U29" s="68" t="s">
        <v>18</v>
      </c>
      <c r="V29" s="68" t="s">
        <v>18</v>
      </c>
      <c r="W29" s="68" t="s">
        <v>18</v>
      </c>
      <c r="X29" s="68" t="s">
        <v>18</v>
      </c>
      <c r="Y29" s="68" t="s">
        <v>18</v>
      </c>
      <c r="Z29" s="68" t="s">
        <v>18</v>
      </c>
      <c r="AA29" s="68" t="s">
        <v>18</v>
      </c>
      <c r="AB29" s="68" t="s">
        <v>18</v>
      </c>
      <c r="AC29" s="68" t="s">
        <v>18</v>
      </c>
      <c r="AD29" s="68" t="s">
        <v>18</v>
      </c>
      <c r="AE29" s="68" t="s">
        <v>18</v>
      </c>
      <c r="AF29" s="68" t="s">
        <v>18</v>
      </c>
      <c r="AG29" s="68" t="s">
        <v>18</v>
      </c>
      <c r="AH29" s="68" t="s">
        <v>18</v>
      </c>
      <c r="AI29" s="68" t="s">
        <v>18</v>
      </c>
      <c r="AJ29" s="68" t="s">
        <v>18</v>
      </c>
      <c r="AK29" s="68" t="s">
        <v>18</v>
      </c>
    </row>
    <row r="30" spans="1:37" s="64" customFormat="1" x14ac:dyDescent="0.2">
      <c r="A30" s="64">
        <v>25</v>
      </c>
      <c r="B30" s="277"/>
      <c r="C30" s="64" t="s">
        <v>55</v>
      </c>
      <c r="D30" s="64" t="s">
        <v>18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>
        <f>'situatie centralizata'!AA44</f>
        <v>1</v>
      </c>
      <c r="Q30" s="68">
        <f>'situatie centralizata'!AE44</f>
        <v>2</v>
      </c>
      <c r="R30" s="68">
        <v>0</v>
      </c>
      <c r="S30" s="68">
        <v>1</v>
      </c>
      <c r="T30" s="68">
        <v>0</v>
      </c>
      <c r="U30" s="68">
        <v>0</v>
      </c>
      <c r="V30" s="68" t="s">
        <v>18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18</v>
      </c>
    </row>
    <row r="31" spans="1:37" s="64" customFormat="1" x14ac:dyDescent="0.2">
      <c r="A31" s="64">
        <v>26</v>
      </c>
      <c r="B31" s="277"/>
      <c r="C31" s="64" t="s">
        <v>56</v>
      </c>
      <c r="D31" s="64" t="s">
        <v>18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18</v>
      </c>
      <c r="S31" s="68" t="s">
        <v>18</v>
      </c>
      <c r="T31" s="68" t="s">
        <v>18</v>
      </c>
      <c r="U31" s="68" t="s">
        <v>18</v>
      </c>
      <c r="V31" s="68" t="s">
        <v>18</v>
      </c>
      <c r="W31" s="68" t="s">
        <v>18</v>
      </c>
      <c r="X31" s="68" t="s">
        <v>18</v>
      </c>
      <c r="Y31" s="68" t="s">
        <v>18</v>
      </c>
      <c r="Z31" s="68" t="s">
        <v>18</v>
      </c>
      <c r="AA31" s="68" t="s">
        <v>18</v>
      </c>
      <c r="AB31" s="68" t="s">
        <v>18</v>
      </c>
      <c r="AC31" s="68" t="s">
        <v>18</v>
      </c>
      <c r="AD31" s="68" t="s">
        <v>18</v>
      </c>
      <c r="AE31" s="68" t="s">
        <v>18</v>
      </c>
      <c r="AF31" s="68" t="s">
        <v>18</v>
      </c>
      <c r="AG31" s="68" t="s">
        <v>18</v>
      </c>
      <c r="AH31" s="68" t="s">
        <v>18</v>
      </c>
      <c r="AI31" s="68" t="s">
        <v>18</v>
      </c>
      <c r="AJ31" s="68" t="s">
        <v>18</v>
      </c>
      <c r="AK31" s="68" t="s">
        <v>18</v>
      </c>
    </row>
    <row r="32" spans="1:37" s="64" customFormat="1" x14ac:dyDescent="0.2">
      <c r="A32" s="64">
        <v>27</v>
      </c>
      <c r="B32" s="277"/>
      <c r="C32" s="64" t="s">
        <v>75</v>
      </c>
      <c r="D32" s="64" t="s">
        <v>18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18</v>
      </c>
      <c r="S32" s="68" t="s">
        <v>18</v>
      </c>
      <c r="T32" s="68" t="s">
        <v>18</v>
      </c>
      <c r="U32" s="68" t="s">
        <v>18</v>
      </c>
      <c r="V32" s="68" t="s">
        <v>18</v>
      </c>
      <c r="W32" s="68" t="s">
        <v>18</v>
      </c>
      <c r="X32" s="68" t="s">
        <v>18</v>
      </c>
      <c r="Y32" s="68" t="s">
        <v>18</v>
      </c>
      <c r="Z32" s="68" t="s">
        <v>18</v>
      </c>
      <c r="AA32" s="68" t="s">
        <v>18</v>
      </c>
      <c r="AB32" s="68" t="s">
        <v>18</v>
      </c>
      <c r="AC32" s="68" t="s">
        <v>18</v>
      </c>
      <c r="AD32" s="68" t="s">
        <v>18</v>
      </c>
      <c r="AE32" s="68" t="s">
        <v>18</v>
      </c>
      <c r="AF32" s="68" t="s">
        <v>18</v>
      </c>
      <c r="AG32" s="68" t="s">
        <v>18</v>
      </c>
      <c r="AH32" s="68" t="s">
        <v>18</v>
      </c>
      <c r="AI32" s="68" t="s">
        <v>18</v>
      </c>
      <c r="AJ32" s="68" t="s">
        <v>18</v>
      </c>
      <c r="AK32" s="68" t="s">
        <v>18</v>
      </c>
    </row>
    <row r="33" spans="1:37" s="64" customFormat="1" x14ac:dyDescent="0.2">
      <c r="B33" s="277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centralizata'!AA45</f>
        <v>2</v>
      </c>
      <c r="Q33" s="89">
        <f>'situatie centralizata'!AE45</f>
        <v>6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18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23</v>
      </c>
    </row>
    <row r="34" spans="1:37" s="64" customFormat="1" ht="12.75" customHeight="1" x14ac:dyDescent="0.2">
      <c r="A34" s="77">
        <v>29</v>
      </c>
      <c r="B34" s="278" t="s">
        <v>17</v>
      </c>
      <c r="C34" s="77" t="s">
        <v>57</v>
      </c>
      <c r="D34" s="77" t="s">
        <v>18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 t="str">
        <f>'situatie centralizata'!AA46</f>
        <v>-</v>
      </c>
      <c r="Q34" s="80" t="str">
        <f>'situatie centralizata'!AE46</f>
        <v>-</v>
      </c>
      <c r="R34" s="80">
        <v>2</v>
      </c>
      <c r="S34" s="80">
        <v>1</v>
      </c>
      <c r="T34" s="80">
        <v>2</v>
      </c>
      <c r="U34" s="80">
        <v>0</v>
      </c>
      <c r="V34" s="80" t="s">
        <v>18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20</v>
      </c>
    </row>
    <row r="35" spans="1:37" s="64" customFormat="1" x14ac:dyDescent="0.2">
      <c r="A35" s="77">
        <v>30</v>
      </c>
      <c r="B35" s="278"/>
      <c r="C35" s="77" t="s">
        <v>58</v>
      </c>
      <c r="D35" s="77" t="s">
        <v>18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18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78"/>
      <c r="C36" s="77" t="s">
        <v>59</v>
      </c>
      <c r="D36" s="77" t="s">
        <v>18</v>
      </c>
      <c r="E36" s="80" t="s">
        <v>18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18</v>
      </c>
      <c r="S36" s="80" t="s">
        <v>18</v>
      </c>
      <c r="T36" s="80" t="s">
        <v>18</v>
      </c>
      <c r="U36" s="80" t="s">
        <v>18</v>
      </c>
      <c r="V36" s="80" t="s">
        <v>18</v>
      </c>
      <c r="W36" s="80" t="s">
        <v>18</v>
      </c>
      <c r="X36" s="80" t="s">
        <v>18</v>
      </c>
      <c r="Y36" s="80" t="s">
        <v>18</v>
      </c>
      <c r="Z36" s="80" t="s">
        <v>18</v>
      </c>
      <c r="AA36" s="80" t="s">
        <v>18</v>
      </c>
      <c r="AB36" s="80" t="s">
        <v>18</v>
      </c>
      <c r="AC36" s="80" t="s">
        <v>18</v>
      </c>
      <c r="AD36" s="80" t="s">
        <v>18</v>
      </c>
      <c r="AE36" s="80" t="s">
        <v>18</v>
      </c>
      <c r="AF36" s="80" t="s">
        <v>18</v>
      </c>
      <c r="AG36" s="80" t="s">
        <v>18</v>
      </c>
      <c r="AH36" s="80" t="s">
        <v>18</v>
      </c>
      <c r="AI36" s="80" t="s">
        <v>18</v>
      </c>
      <c r="AJ36" s="80" t="s">
        <v>18</v>
      </c>
      <c r="AK36" s="80" t="s">
        <v>18</v>
      </c>
    </row>
    <row r="37" spans="1:37" s="64" customFormat="1" ht="13.5" customHeight="1" x14ac:dyDescent="0.2">
      <c r="A37" s="77"/>
      <c r="B37" s="278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centralizata'!AA49</f>
        <v>0</v>
      </c>
      <c r="Q37" s="88">
        <f>'situatie centralizata'!AE49</f>
        <v>0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18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53</v>
      </c>
    </row>
    <row r="38" spans="1:37" s="64" customFormat="1" x14ac:dyDescent="0.2">
      <c r="A38" s="87">
        <v>33</v>
      </c>
      <c r="B38" s="67" t="s">
        <v>28</v>
      </c>
      <c r="C38" s="87" t="s">
        <v>60</v>
      </c>
      <c r="D38" s="87" t="s">
        <v>18</v>
      </c>
      <c r="E38" s="67" t="s">
        <v>18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18</v>
      </c>
      <c r="S38" s="67" t="s">
        <v>18</v>
      </c>
      <c r="T38" s="67" t="s">
        <v>18</v>
      </c>
      <c r="U38" s="67" t="s">
        <v>18</v>
      </c>
      <c r="V38" s="67" t="s">
        <v>18</v>
      </c>
      <c r="W38" s="67" t="s">
        <v>18</v>
      </c>
      <c r="X38" s="67" t="s">
        <v>18</v>
      </c>
      <c r="Y38" s="67" t="s">
        <v>18</v>
      </c>
      <c r="Z38" s="67" t="s">
        <v>18</v>
      </c>
      <c r="AA38" s="67" t="s">
        <v>18</v>
      </c>
      <c r="AB38" s="67" t="s">
        <v>18</v>
      </c>
      <c r="AC38" s="67" t="s">
        <v>18</v>
      </c>
      <c r="AD38" s="67" t="s">
        <v>18</v>
      </c>
      <c r="AE38" s="67" t="s">
        <v>18</v>
      </c>
      <c r="AF38" s="67" t="s">
        <v>18</v>
      </c>
      <c r="AG38" s="67" t="s">
        <v>18</v>
      </c>
      <c r="AH38" s="67" t="s">
        <v>18</v>
      </c>
      <c r="AI38" s="67" t="s">
        <v>18</v>
      </c>
      <c r="AJ38" s="67" t="s">
        <v>18</v>
      </c>
      <c r="AK38" s="67" t="s">
        <v>18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24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centralizata'!AA50</f>
        <v>4</v>
      </c>
      <c r="Q40" s="57">
        <f>'situatie centralizata'!AE50</f>
        <v>10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18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95</v>
      </c>
    </row>
    <row r="41" spans="1:37" x14ac:dyDescent="0.2">
      <c r="B41" s="6" t="s">
        <v>84</v>
      </c>
      <c r="C41" s="7"/>
    </row>
    <row r="42" spans="1:37" x14ac:dyDescent="0.2">
      <c r="B42" s="7" t="s">
        <v>29</v>
      </c>
    </row>
    <row r="71" spans="2:41" ht="15" x14ac:dyDescent="0.2"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2"/>
    </row>
    <row r="77" spans="2:41" ht="15" x14ac:dyDescent="0.2">
      <c r="B77" s="22" t="s">
        <v>85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2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opLeftCell="A13" zoomScaleNormal="100" workbookViewId="0">
      <selection activeCell="AG41" sqref="AG41:AJ41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43</v>
      </c>
    </row>
    <row r="3" spans="1:40" s="4" customFormat="1" x14ac:dyDescent="0.2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79" t="s">
        <v>0</v>
      </c>
      <c r="B5" s="281" t="s">
        <v>1</v>
      </c>
      <c r="C5" s="283" t="s">
        <v>80</v>
      </c>
      <c r="D5" s="285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96" t="s">
        <v>42</v>
      </c>
    </row>
    <row r="6" spans="1:40" s="4" customFormat="1" x14ac:dyDescent="0.2">
      <c r="A6" s="280"/>
      <c r="B6" s="282"/>
      <c r="C6" s="284"/>
      <c r="D6" s="286"/>
      <c r="E6" s="2" t="s">
        <v>20</v>
      </c>
      <c r="F6" s="20"/>
      <c r="G6" s="20"/>
      <c r="H6" s="20"/>
      <c r="I6" s="20"/>
      <c r="J6" s="20"/>
      <c r="K6" s="2" t="s">
        <v>20</v>
      </c>
      <c r="L6" s="2" t="s">
        <v>20</v>
      </c>
      <c r="M6" s="1" t="s">
        <v>20</v>
      </c>
      <c r="N6" s="2" t="s">
        <v>20</v>
      </c>
      <c r="O6" s="113" t="s">
        <v>20</v>
      </c>
      <c r="P6" s="113" t="s">
        <v>20</v>
      </c>
      <c r="Q6" s="2" t="s">
        <v>20</v>
      </c>
      <c r="R6" s="113" t="s">
        <v>20</v>
      </c>
      <c r="S6" s="2" t="s">
        <v>20</v>
      </c>
      <c r="T6" s="2" t="s">
        <v>20</v>
      </c>
      <c r="U6" s="2" t="s">
        <v>20</v>
      </c>
      <c r="V6" s="2" t="s">
        <v>20</v>
      </c>
      <c r="W6" s="2" t="s">
        <v>20</v>
      </c>
      <c r="X6" s="2" t="s">
        <v>20</v>
      </c>
      <c r="Y6" s="2" t="s">
        <v>20</v>
      </c>
      <c r="Z6" s="2" t="s">
        <v>20</v>
      </c>
      <c r="AA6" s="3" t="s">
        <v>20</v>
      </c>
      <c r="AB6" s="33" t="s">
        <v>20</v>
      </c>
      <c r="AC6" s="2" t="s">
        <v>20</v>
      </c>
      <c r="AD6" s="2" t="s">
        <v>20</v>
      </c>
      <c r="AE6" s="2" t="s">
        <v>20</v>
      </c>
      <c r="AF6" s="2" t="s">
        <v>20</v>
      </c>
      <c r="AG6" s="2" t="s">
        <v>20</v>
      </c>
      <c r="AH6" s="2" t="s">
        <v>20</v>
      </c>
      <c r="AI6" s="2" t="s">
        <v>20</v>
      </c>
      <c r="AJ6" s="2" t="s">
        <v>20</v>
      </c>
      <c r="AK6" s="2" t="s">
        <v>20</v>
      </c>
      <c r="AL6" s="2" t="s">
        <v>20</v>
      </c>
      <c r="AM6" s="2" t="s">
        <v>20</v>
      </c>
      <c r="AN6" s="297"/>
    </row>
    <row r="7" spans="1:40" s="4" customFormat="1" x14ac:dyDescent="0.2">
      <c r="A7" s="54">
        <v>1</v>
      </c>
      <c r="B7" s="287" t="s">
        <v>4</v>
      </c>
      <c r="C7" s="71" t="s">
        <v>61</v>
      </c>
      <c r="D7" s="54" t="s">
        <v>5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18</v>
      </c>
      <c r="P7" s="56" t="s">
        <v>18</v>
      </c>
      <c r="Q7" s="47"/>
      <c r="R7" s="56" t="s">
        <v>18</v>
      </c>
      <c r="S7" s="47">
        <v>0</v>
      </c>
      <c r="T7" s="47">
        <f>'situatie centralizata'!AD16</f>
        <v>0</v>
      </c>
      <c r="U7" s="47">
        <v>0</v>
      </c>
      <c r="V7" s="47">
        <v>0</v>
      </c>
      <c r="W7" s="47">
        <v>0</v>
      </c>
      <c r="X7" s="47">
        <v>0</v>
      </c>
      <c r="Y7" s="56" t="s">
        <v>18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18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>
        <f>SUM(S7:AM7)</f>
        <v>0</v>
      </c>
    </row>
    <row r="8" spans="1:40" s="4" customFormat="1" x14ac:dyDescent="0.2">
      <c r="A8" s="54">
        <v>2</v>
      </c>
      <c r="B8" s="288"/>
      <c r="C8" s="54" t="s">
        <v>45</v>
      </c>
      <c r="D8" s="54" t="s">
        <v>6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18</v>
      </c>
      <c r="P8" s="56" t="s">
        <v>18</v>
      </c>
      <c r="Q8" s="47"/>
      <c r="R8" s="56" t="s">
        <v>18</v>
      </c>
      <c r="S8" s="47">
        <v>0</v>
      </c>
      <c r="T8" s="47">
        <f>'situatie centralizata'!AD18</f>
        <v>0</v>
      </c>
      <c r="U8" s="47">
        <v>0</v>
      </c>
      <c r="V8" s="47">
        <v>0</v>
      </c>
      <c r="W8" s="47">
        <v>0</v>
      </c>
      <c r="X8" s="47">
        <v>0</v>
      </c>
      <c r="Y8" s="56" t="s">
        <v>18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18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">
      <c r="A9" s="54">
        <v>3</v>
      </c>
      <c r="B9" s="288"/>
      <c r="C9" s="54" t="s">
        <v>46</v>
      </c>
      <c r="D9" s="54" t="s">
        <v>13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18</v>
      </c>
      <c r="P9" s="56" t="s">
        <v>18</v>
      </c>
      <c r="Q9" s="47"/>
      <c r="R9" s="56" t="s">
        <v>18</v>
      </c>
      <c r="S9" s="47">
        <v>0</v>
      </c>
      <c r="T9" s="47">
        <f>'situatie centralizata'!AD19</f>
        <v>0</v>
      </c>
      <c r="U9" s="47">
        <v>0</v>
      </c>
      <c r="V9" s="47">
        <v>0</v>
      </c>
      <c r="W9" s="47">
        <v>0</v>
      </c>
      <c r="X9" s="47">
        <v>0</v>
      </c>
      <c r="Y9" s="56" t="s">
        <v>18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18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">
      <c r="A10" s="54">
        <v>4</v>
      </c>
      <c r="B10" s="288"/>
      <c r="C10" s="54" t="s">
        <v>47</v>
      </c>
      <c r="D10" s="54" t="s">
        <v>7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18</v>
      </c>
      <c r="P10" s="56" t="s">
        <v>18</v>
      </c>
      <c r="Q10" s="47"/>
      <c r="R10" s="56" t="s">
        <v>18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18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18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88"/>
      <c r="C11" s="54" t="s">
        <v>62</v>
      </c>
      <c r="D11" s="54" t="s">
        <v>8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18</v>
      </c>
      <c r="P11" s="56" t="s">
        <v>18</v>
      </c>
      <c r="Q11" s="47"/>
      <c r="R11" s="56" t="s">
        <v>18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18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18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88"/>
      <c r="C12" s="54" t="s">
        <v>49</v>
      </c>
      <c r="D12" s="54" t="s">
        <v>9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18</v>
      </c>
      <c r="P12" s="56" t="s">
        <v>18</v>
      </c>
      <c r="Q12" s="47"/>
      <c r="R12" s="56" t="s">
        <v>18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18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18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88"/>
      <c r="C13" s="54" t="s">
        <v>50</v>
      </c>
      <c r="D13" s="54" t="s">
        <v>10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18</v>
      </c>
      <c r="P13" s="56" t="s">
        <v>18</v>
      </c>
      <c r="Q13" s="47"/>
      <c r="R13" s="56" t="s">
        <v>18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18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18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88"/>
      <c r="C14" s="54" t="s">
        <v>51</v>
      </c>
      <c r="D14" s="54" t="s">
        <v>11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18</v>
      </c>
      <c r="P14" s="56" t="s">
        <v>18</v>
      </c>
      <c r="Q14" s="47"/>
      <c r="R14" s="56" t="s">
        <v>18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18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18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88"/>
      <c r="C15" s="54" t="s">
        <v>52</v>
      </c>
      <c r="D15" s="54" t="s">
        <v>12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18</v>
      </c>
      <c r="P15" s="56" t="s">
        <v>18</v>
      </c>
      <c r="Q15" s="47"/>
      <c r="R15" s="56" t="s">
        <v>18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18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18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89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18</v>
      </c>
      <c r="P16" s="56" t="s">
        <v>18</v>
      </c>
      <c r="Q16" s="56"/>
      <c r="R16" s="56" t="s">
        <v>18</v>
      </c>
      <c r="S16" s="92">
        <f>'situatie centralizata'!Z25</f>
        <v>0</v>
      </c>
      <c r="T16" s="92">
        <f>'situatie centralizata'!AD25</f>
        <v>0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18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18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3</v>
      </c>
    </row>
    <row r="17" spans="1:40" x14ac:dyDescent="0.2">
      <c r="A17" s="64">
        <v>11</v>
      </c>
      <c r="B17" s="290" t="s">
        <v>14</v>
      </c>
      <c r="C17" s="43" t="s">
        <v>64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18</v>
      </c>
      <c r="P17" s="68" t="s">
        <v>18</v>
      </c>
      <c r="Q17" s="68"/>
      <c r="R17" s="68" t="s">
        <v>18</v>
      </c>
      <c r="S17" s="68">
        <f>'situatie centralizata'!Z26</f>
        <v>0</v>
      </c>
      <c r="T17" s="68">
        <f>'situatie centralizata'!AD26</f>
        <v>0</v>
      </c>
      <c r="U17" s="68">
        <v>0</v>
      </c>
      <c r="V17" s="68">
        <v>0</v>
      </c>
      <c r="W17" s="68">
        <v>0</v>
      </c>
      <c r="X17" s="68" t="s">
        <v>18</v>
      </c>
      <c r="Y17" s="68" t="s">
        <v>18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91"/>
      <c r="C18" s="43" t="s">
        <v>65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18</v>
      </c>
      <c r="P18" s="68" t="s">
        <v>18</v>
      </c>
      <c r="Q18" s="68"/>
      <c r="R18" s="68" t="s">
        <v>18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18</v>
      </c>
      <c r="Y18" s="68" t="s">
        <v>18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91"/>
      <c r="C19" s="43" t="s">
        <v>66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18</v>
      </c>
      <c r="P19" s="68" t="s">
        <v>18</v>
      </c>
      <c r="Q19" s="68"/>
      <c r="R19" s="68" t="s">
        <v>18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18</v>
      </c>
      <c r="Y19" s="68" t="s">
        <v>18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91"/>
      <c r="C20" s="43" t="s">
        <v>67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18</v>
      </c>
      <c r="P20" s="68" t="s">
        <v>18</v>
      </c>
      <c r="Q20" s="68"/>
      <c r="R20" s="68" t="s">
        <v>18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91"/>
      <c r="C21" s="43" t="s">
        <v>68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18</v>
      </c>
      <c r="P21" s="68" t="s">
        <v>18</v>
      </c>
      <c r="Q21" s="68"/>
      <c r="R21" s="68" t="s">
        <v>18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18</v>
      </c>
      <c r="Y21" s="68" t="s">
        <v>18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91"/>
      <c r="C22" s="43" t="s">
        <v>69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18</v>
      </c>
      <c r="P22" s="68" t="s">
        <v>18</v>
      </c>
      <c r="Q22" s="68"/>
      <c r="R22" s="68" t="s">
        <v>18</v>
      </c>
      <c r="S22" s="68">
        <f>'situatie centralizata'!Z27</f>
        <v>0</v>
      </c>
      <c r="T22" s="68">
        <f>'situatie centralizata'!AD27</f>
        <v>0</v>
      </c>
      <c r="U22" s="68">
        <v>0</v>
      </c>
      <c r="V22" s="68">
        <v>0</v>
      </c>
      <c r="W22" s="68">
        <v>0</v>
      </c>
      <c r="X22" s="68" t="s">
        <v>18</v>
      </c>
      <c r="Y22" s="68" t="s">
        <v>18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91"/>
      <c r="C23" s="43" t="s">
        <v>70</v>
      </c>
      <c r="D23" s="64"/>
      <c r="E23" s="68">
        <v>35</v>
      </c>
      <c r="F23" s="69"/>
      <c r="G23" s="69"/>
      <c r="H23" s="69"/>
      <c r="I23" s="69"/>
      <c r="J23" s="69"/>
      <c r="K23" s="68" t="s">
        <v>18</v>
      </c>
      <c r="L23" s="68" t="e">
        <f>'situatie centralizata'!#REF!</f>
        <v>#REF!</v>
      </c>
      <c r="M23" s="68" t="s">
        <v>18</v>
      </c>
      <c r="N23" s="68" t="s">
        <v>18</v>
      </c>
      <c r="O23" s="68" t="s">
        <v>18</v>
      </c>
      <c r="P23" s="68" t="s">
        <v>18</v>
      </c>
      <c r="Q23" s="68"/>
      <c r="R23" s="68" t="s">
        <v>18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18</v>
      </c>
      <c r="Y23" s="68" t="s">
        <v>18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92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18</v>
      </c>
      <c r="P24" s="68" t="s">
        <v>18</v>
      </c>
      <c r="Q24" s="68"/>
      <c r="R24" s="68" t="s">
        <v>18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18</v>
      </c>
      <c r="Y24" s="68" t="s">
        <v>18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74" t="s">
        <v>15</v>
      </c>
      <c r="C25" s="44" t="s">
        <v>71</v>
      </c>
      <c r="D25" s="60" t="s">
        <v>5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18</v>
      </c>
      <c r="P25" s="63" t="s">
        <v>18</v>
      </c>
      <c r="Q25" s="63" t="e">
        <f>'situatie centralizata'!#REF!</f>
        <v>#REF!</v>
      </c>
      <c r="R25" s="63" t="s">
        <v>18</v>
      </c>
      <c r="S25" s="63">
        <f>'situatie centralizata'!Z35</f>
        <v>0</v>
      </c>
      <c r="T25" s="63">
        <f>'situatie centralizata'!AD35</f>
        <v>0</v>
      </c>
      <c r="U25" s="63">
        <v>0</v>
      </c>
      <c r="V25" s="63">
        <v>0</v>
      </c>
      <c r="W25" s="90">
        <v>0</v>
      </c>
      <c r="X25" s="63">
        <v>0</v>
      </c>
      <c r="Y25" s="63" t="s">
        <v>18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18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>
        <f t="shared" ref="AN25:AN38" si="2">SUM(S25:AM25)</f>
        <v>1</v>
      </c>
    </row>
    <row r="26" spans="1:40" x14ac:dyDescent="0.2">
      <c r="A26" s="60">
        <v>20</v>
      </c>
      <c r="B26" s="275"/>
      <c r="C26" s="44" t="s">
        <v>72</v>
      </c>
      <c r="D26" s="60" t="s">
        <v>5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18</v>
      </c>
      <c r="P26" s="63" t="s">
        <v>18</v>
      </c>
      <c r="Q26" s="63" t="e">
        <f>'situatie centralizata'!#REF!</f>
        <v>#REF!</v>
      </c>
      <c r="R26" s="63" t="s">
        <v>18</v>
      </c>
      <c r="S26" s="63">
        <f>'situatie centralizata'!Z37</f>
        <v>0</v>
      </c>
      <c r="T26" s="63">
        <f>'situatie centralizata'!AD37</f>
        <v>0</v>
      </c>
      <c r="U26" s="63">
        <v>0</v>
      </c>
      <c r="V26" s="63">
        <v>0</v>
      </c>
      <c r="W26" s="90">
        <v>0</v>
      </c>
      <c r="X26" s="63">
        <v>0</v>
      </c>
      <c r="Y26" s="63" t="s">
        <v>18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18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>
        <f t="shared" si="2"/>
        <v>0</v>
      </c>
    </row>
    <row r="27" spans="1:40" x14ac:dyDescent="0.2">
      <c r="A27" s="60">
        <v>21</v>
      </c>
      <c r="B27" s="275"/>
      <c r="C27" s="44" t="s">
        <v>73</v>
      </c>
      <c r="D27" s="60" t="s">
        <v>6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18</v>
      </c>
      <c r="P27" s="63" t="s">
        <v>18</v>
      </c>
      <c r="Q27" s="63" t="e">
        <f>'situatie centralizata'!#REF!</f>
        <v>#REF!</v>
      </c>
      <c r="R27" s="63" t="s">
        <v>18</v>
      </c>
      <c r="S27" s="63">
        <f>'situatie centralizata'!Z40</f>
        <v>0</v>
      </c>
      <c r="T27" s="63">
        <f>'situatie centralizata'!AD40</f>
        <v>0</v>
      </c>
      <c r="U27" s="63">
        <v>0</v>
      </c>
      <c r="V27" s="63">
        <v>1</v>
      </c>
      <c r="W27" s="90">
        <v>1</v>
      </c>
      <c r="X27" s="63">
        <v>0</v>
      </c>
      <c r="Y27" s="63" t="s">
        <v>18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18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75"/>
      <c r="C28" s="44" t="s">
        <v>53</v>
      </c>
      <c r="D28" s="60" t="s">
        <v>13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18</v>
      </c>
      <c r="P28" s="63" t="s">
        <v>18</v>
      </c>
      <c r="Q28" s="63" t="e">
        <f>'situatie centralizata'!#REF!</f>
        <v>#REF!</v>
      </c>
      <c r="R28" s="63" t="s">
        <v>18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18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18</v>
      </c>
      <c r="AG28" s="63">
        <v>0</v>
      </c>
      <c r="AH28" s="107" t="s">
        <v>18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76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18</v>
      </c>
      <c r="P29" s="63" t="s">
        <v>18</v>
      </c>
      <c r="Q29" s="63" t="e">
        <f>'situatie centralizata'!#REF!</f>
        <v>#REF!</v>
      </c>
      <c r="R29" s="63" t="s">
        <v>18</v>
      </c>
      <c r="S29" s="93">
        <f>SUM(S25:S28)</f>
        <v>1</v>
      </c>
      <c r="T29" s="90">
        <f>'situatie centralizata'!AD41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18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18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>
        <f t="shared" si="2"/>
        <v>22</v>
      </c>
    </row>
    <row r="30" spans="1:40" x14ac:dyDescent="0.2">
      <c r="A30" s="64">
        <v>24</v>
      </c>
      <c r="B30" s="290" t="s">
        <v>16</v>
      </c>
      <c r="C30" s="64" t="s">
        <v>54</v>
      </c>
      <c r="D30" s="64" t="s">
        <v>18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18</v>
      </c>
      <c r="P30" s="68" t="s">
        <v>18</v>
      </c>
      <c r="Q30" s="68" t="e">
        <f>'situatie centralizata'!#REF!</f>
        <v>#REF!</v>
      </c>
      <c r="R30" s="68" t="s">
        <v>18</v>
      </c>
      <c r="S30" s="68" t="e">
        <f>'situatie centralizata'!#REF!</f>
        <v>#REF!</v>
      </c>
      <c r="T30" s="68" t="e">
        <f>'situatie centralizata'!#REF!</f>
        <v>#REF!</v>
      </c>
      <c r="U30" s="68">
        <v>0</v>
      </c>
      <c r="V30" s="68">
        <v>0</v>
      </c>
      <c r="W30" s="68">
        <v>0</v>
      </c>
      <c r="X30" s="68">
        <v>0</v>
      </c>
      <c r="Y30" s="68" t="s">
        <v>18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 t="e">
        <f t="shared" si="2"/>
        <v>#REF!</v>
      </c>
    </row>
    <row r="31" spans="1:40" x14ac:dyDescent="0.2">
      <c r="A31" s="64">
        <v>25</v>
      </c>
      <c r="B31" s="291"/>
      <c r="C31" s="64" t="s">
        <v>55</v>
      </c>
      <c r="D31" s="64" t="s">
        <v>18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18</v>
      </c>
      <c r="P31" s="68" t="s">
        <v>18</v>
      </c>
      <c r="Q31" s="68" t="e">
        <f>'situatie centralizata'!#REF!</f>
        <v>#REF!</v>
      </c>
      <c r="R31" s="68" t="s">
        <v>18</v>
      </c>
      <c r="S31" s="68">
        <f>'situatie centralizata'!Z44</f>
        <v>0</v>
      </c>
      <c r="T31" s="68">
        <f>'situatie centralizata'!AD44</f>
        <v>0</v>
      </c>
      <c r="U31" s="68">
        <v>0</v>
      </c>
      <c r="V31" s="68">
        <v>0</v>
      </c>
      <c r="W31" s="68">
        <v>0</v>
      </c>
      <c r="X31" s="68">
        <v>0</v>
      </c>
      <c r="Y31" s="68" t="s">
        <v>18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1</v>
      </c>
    </row>
    <row r="32" spans="1:40" x14ac:dyDescent="0.2">
      <c r="A32" s="64">
        <v>26</v>
      </c>
      <c r="B32" s="291"/>
      <c r="C32" s="64" t="s">
        <v>56</v>
      </c>
      <c r="D32" s="64" t="s">
        <v>18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18</v>
      </c>
      <c r="P32" s="68" t="s">
        <v>18</v>
      </c>
      <c r="Q32" s="68" t="e">
        <f>'situatie centralizata'!#REF!</f>
        <v>#REF!</v>
      </c>
      <c r="R32" s="68" t="s">
        <v>18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18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91"/>
      <c r="C33" s="64" t="s">
        <v>75</v>
      </c>
      <c r="D33" s="64" t="s">
        <v>18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18</v>
      </c>
      <c r="P33" s="68" t="s">
        <v>18</v>
      </c>
      <c r="Q33" s="68" t="e">
        <f>'situatie centralizata'!#REF!</f>
        <v>#REF!</v>
      </c>
      <c r="R33" s="68" t="s">
        <v>18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18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92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18</v>
      </c>
      <c r="P34" s="68" t="s">
        <v>18</v>
      </c>
      <c r="Q34" s="68" t="e">
        <f>'situatie centralizata'!#REF!</f>
        <v>#REF!</v>
      </c>
      <c r="R34" s="68" t="s">
        <v>18</v>
      </c>
      <c r="S34" s="89">
        <f>'situatie centralizata'!Z45</f>
        <v>0</v>
      </c>
      <c r="T34" s="89">
        <f>'situatie centralizata'!AD45</f>
        <v>0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18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5</v>
      </c>
    </row>
    <row r="35" spans="1:40" ht="12.75" customHeight="1" x14ac:dyDescent="0.2">
      <c r="A35" s="77">
        <v>29</v>
      </c>
      <c r="B35" s="293" t="s">
        <v>17</v>
      </c>
      <c r="C35" s="77" t="s">
        <v>57</v>
      </c>
      <c r="D35" s="77" t="s">
        <v>18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18</v>
      </c>
      <c r="P35" s="80" t="s">
        <v>18</v>
      </c>
      <c r="Q35" s="80" t="e">
        <f>'situatie centralizata'!#REF!</f>
        <v>#REF!</v>
      </c>
      <c r="R35" s="80" t="s">
        <v>18</v>
      </c>
      <c r="S35" s="80" t="str">
        <f>'situatie centralizata'!Z46</f>
        <v>-</v>
      </c>
      <c r="T35" s="80" t="str">
        <f>'situatie centralizata'!AD46</f>
        <v>-</v>
      </c>
      <c r="U35" s="80">
        <v>0</v>
      </c>
      <c r="V35" s="80">
        <v>0</v>
      </c>
      <c r="W35" s="80">
        <v>0</v>
      </c>
      <c r="X35" s="80" t="s">
        <v>18</v>
      </c>
      <c r="Y35" s="80" t="s">
        <v>18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94"/>
      <c r="C36" s="77" t="s">
        <v>58</v>
      </c>
      <c r="D36" s="77" t="s">
        <v>18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18</v>
      </c>
      <c r="P36" s="80" t="s">
        <v>18</v>
      </c>
      <c r="Q36" s="80" t="e">
        <f>'situatie centralizata'!#REF!</f>
        <v>#REF!</v>
      </c>
      <c r="R36" s="80" t="s">
        <v>18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18</v>
      </c>
      <c r="Y36" s="80" t="s">
        <v>18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94"/>
      <c r="C37" s="77" t="s">
        <v>59</v>
      </c>
      <c r="D37" s="77" t="s">
        <v>18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18</v>
      </c>
      <c r="P37" s="80" t="s">
        <v>18</v>
      </c>
      <c r="Q37" s="80" t="e">
        <f>'situatie centralizata'!#REF!</f>
        <v>#REF!</v>
      </c>
      <c r="R37" s="80" t="s">
        <v>18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18</v>
      </c>
      <c r="Y37" s="80" t="s">
        <v>18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95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18</v>
      </c>
      <c r="P38" s="80" t="s">
        <v>18</v>
      </c>
      <c r="Q38" s="80" t="e">
        <f>'situatie centralizata'!#REF!</f>
        <v>#REF!</v>
      </c>
      <c r="R38" s="80" t="s">
        <v>18</v>
      </c>
      <c r="S38" s="88">
        <f>'situatie centralizata'!Z49</f>
        <v>0</v>
      </c>
      <c r="T38" s="88">
        <f>'situatie centralizata'!AD49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18</v>
      </c>
      <c r="Y38" s="80" t="s">
        <v>18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4</v>
      </c>
    </row>
    <row r="39" spans="1:40" x14ac:dyDescent="0.2">
      <c r="A39" s="87">
        <v>33</v>
      </c>
      <c r="B39" s="67" t="s">
        <v>28</v>
      </c>
      <c r="C39" s="87" t="s">
        <v>63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18</v>
      </c>
      <c r="Y39" s="101" t="s">
        <v>18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24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>
        <f>S40+S38+S34+S29+S24+S16</f>
        <v>1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87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AN5:AN6"/>
    <mergeCell ref="B7:B16"/>
    <mergeCell ref="B30:B34"/>
    <mergeCell ref="B35:B38"/>
    <mergeCell ref="C5:C6"/>
    <mergeCell ref="D5:D6"/>
    <mergeCell ref="A5:A6"/>
    <mergeCell ref="B5:B6"/>
    <mergeCell ref="B17:B24"/>
    <mergeCell ref="B25:B29"/>
  </mergeCells>
  <phoneticPr fontId="2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opLeftCell="A7" zoomScaleNormal="100" workbookViewId="0">
      <selection activeCell="AK15" sqref="AK15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43</v>
      </c>
    </row>
    <row r="2" spans="1:40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79" t="s">
        <v>0</v>
      </c>
      <c r="B4" s="281" t="s">
        <v>1</v>
      </c>
      <c r="C4" s="283" t="s">
        <v>77</v>
      </c>
      <c r="D4" s="285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22</v>
      </c>
    </row>
    <row r="5" spans="1:40" s="4" customFormat="1" x14ac:dyDescent="0.2">
      <c r="A5" s="280"/>
      <c r="B5" s="282"/>
      <c r="C5" s="284"/>
      <c r="D5" s="286"/>
      <c r="E5" s="2" t="s">
        <v>19</v>
      </c>
      <c r="F5" s="18"/>
      <c r="G5" s="18"/>
      <c r="H5" s="18"/>
      <c r="I5" s="18"/>
      <c r="J5" s="18"/>
      <c r="K5" s="1" t="s">
        <v>19</v>
      </c>
      <c r="L5" s="1" t="s">
        <v>19</v>
      </c>
      <c r="M5" s="1" t="s">
        <v>19</v>
      </c>
      <c r="N5" s="1" t="s">
        <v>19</v>
      </c>
      <c r="O5" s="1" t="s">
        <v>19</v>
      </c>
      <c r="P5" s="114" t="s">
        <v>19</v>
      </c>
      <c r="Q5" s="114" t="s">
        <v>19</v>
      </c>
      <c r="R5" s="114" t="s">
        <v>19</v>
      </c>
      <c r="S5" s="1" t="s">
        <v>19</v>
      </c>
      <c r="T5" s="1" t="s">
        <v>19</v>
      </c>
      <c r="U5" s="1" t="s">
        <v>19</v>
      </c>
      <c r="V5" s="1" t="s">
        <v>19</v>
      </c>
      <c r="W5" s="1" t="s">
        <v>19</v>
      </c>
      <c r="X5" s="1" t="s">
        <v>19</v>
      </c>
      <c r="Y5" s="1" t="s">
        <v>19</v>
      </c>
      <c r="Z5" s="1" t="s">
        <v>19</v>
      </c>
      <c r="AA5" s="30" t="s">
        <v>19</v>
      </c>
      <c r="AB5" s="1" t="s">
        <v>19</v>
      </c>
      <c r="AC5" s="1" t="s">
        <v>19</v>
      </c>
      <c r="AD5" s="1" t="s">
        <v>19</v>
      </c>
      <c r="AE5" s="1" t="s">
        <v>19</v>
      </c>
      <c r="AF5" s="1" t="s">
        <v>19</v>
      </c>
      <c r="AG5" s="1" t="s">
        <v>19</v>
      </c>
      <c r="AH5" s="1" t="s">
        <v>19</v>
      </c>
      <c r="AI5" s="1" t="s">
        <v>19</v>
      </c>
      <c r="AJ5" s="1" t="s">
        <v>19</v>
      </c>
      <c r="AK5" s="1" t="s">
        <v>19</v>
      </c>
      <c r="AL5" s="1" t="s">
        <v>19</v>
      </c>
      <c r="AM5" s="1" t="s">
        <v>19</v>
      </c>
      <c r="AN5" s="30" t="s">
        <v>19</v>
      </c>
    </row>
    <row r="6" spans="1:40" s="4" customFormat="1" x14ac:dyDescent="0.2">
      <c r="A6" s="54">
        <v>1</v>
      </c>
      <c r="B6" s="287" t="s">
        <v>4</v>
      </c>
      <c r="C6" s="54" t="s">
        <v>61</v>
      </c>
      <c r="D6" s="47" t="s">
        <v>5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 t="str">
        <f>'situatie centralizata'!AB16</f>
        <v>-</v>
      </c>
      <c r="U6" s="47">
        <v>5</v>
      </c>
      <c r="V6" s="47">
        <v>8</v>
      </c>
      <c r="W6" s="47">
        <v>2</v>
      </c>
      <c r="X6" s="47">
        <v>1</v>
      </c>
      <c r="Y6" s="56" t="s">
        <v>18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18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>
        <f>SUM(S6:AM6)</f>
        <v>55</v>
      </c>
    </row>
    <row r="7" spans="1:40" s="4" customFormat="1" x14ac:dyDescent="0.2">
      <c r="A7" s="54">
        <v>2</v>
      </c>
      <c r="B7" s="288"/>
      <c r="C7" s="54" t="s">
        <v>76</v>
      </c>
      <c r="D7" s="47" t="s">
        <v>6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 t="str">
        <f>'situatie centralizata'!AB18</f>
        <v>-</v>
      </c>
      <c r="U7" s="47">
        <v>9</v>
      </c>
      <c r="V7" s="47">
        <v>4</v>
      </c>
      <c r="W7" s="47">
        <v>10</v>
      </c>
      <c r="X7" s="47">
        <v>0</v>
      </c>
      <c r="Y7" s="56" t="s">
        <v>18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18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">
      <c r="A8" s="54">
        <v>3</v>
      </c>
      <c r="B8" s="288"/>
      <c r="C8" s="54" t="s">
        <v>46</v>
      </c>
      <c r="D8" s="47" t="s">
        <v>13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>
        <f>'situatie centralizata'!AB19</f>
        <v>1</v>
      </c>
      <c r="U8" s="47">
        <v>0</v>
      </c>
      <c r="V8" s="47">
        <v>3</v>
      </c>
      <c r="W8" s="47">
        <v>0</v>
      </c>
      <c r="X8" s="47">
        <v>1</v>
      </c>
      <c r="Y8" s="56" t="s">
        <v>18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18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17</v>
      </c>
    </row>
    <row r="9" spans="1:40" s="4" customFormat="1" x14ac:dyDescent="0.2">
      <c r="A9" s="54">
        <v>4</v>
      </c>
      <c r="B9" s="288"/>
      <c r="C9" s="54" t="s">
        <v>47</v>
      </c>
      <c r="D9" s="47" t="s">
        <v>7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18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18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88"/>
      <c r="C10" s="54" t="s">
        <v>48</v>
      </c>
      <c r="D10" s="47" t="s">
        <v>8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18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18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88"/>
      <c r="C11" s="54" t="s">
        <v>49</v>
      </c>
      <c r="D11" s="47" t="s">
        <v>9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18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18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88"/>
      <c r="C12" s="54" t="s">
        <v>50</v>
      </c>
      <c r="D12" s="47" t="s">
        <v>10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18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18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88"/>
      <c r="C13" s="54" t="s">
        <v>51</v>
      </c>
      <c r="D13" s="47" t="s">
        <v>11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18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18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88"/>
      <c r="C14" s="54" t="s">
        <v>52</v>
      </c>
      <c r="D14" s="47" t="s">
        <v>12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18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18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89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centralizata'!X25</f>
        <v>0</v>
      </c>
      <c r="T15" s="92">
        <f>'situatie centralizata'!AB25</f>
        <v>1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18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18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291</v>
      </c>
    </row>
    <row r="16" spans="1:40" x14ac:dyDescent="0.2">
      <c r="A16" s="64">
        <v>11</v>
      </c>
      <c r="B16" s="290" t="s">
        <v>14</v>
      </c>
      <c r="C16" s="43" t="s">
        <v>64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 t="str">
        <f>'situatie centralizata'!X26</f>
        <v>-</v>
      </c>
      <c r="T16" s="68" t="str">
        <f>'situatie centralizata'!AB26</f>
        <v>-</v>
      </c>
      <c r="U16" s="68">
        <v>6</v>
      </c>
      <c r="V16" s="68">
        <v>4</v>
      </c>
      <c r="W16" s="68">
        <v>5</v>
      </c>
      <c r="X16" s="68" t="s">
        <v>18</v>
      </c>
      <c r="Y16" s="68" t="s">
        <v>18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25</v>
      </c>
    </row>
    <row r="17" spans="1:40" x14ac:dyDescent="0.2">
      <c r="A17" s="64">
        <v>12</v>
      </c>
      <c r="B17" s="291"/>
      <c r="C17" s="43" t="s">
        <v>65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 t="str">
        <f>'situatie centralizata'!X27</f>
        <v>-</v>
      </c>
      <c r="T17" s="68" t="str">
        <f>'situatie centralizata'!AB27</f>
        <v>-</v>
      </c>
      <c r="U17" s="68">
        <v>1</v>
      </c>
      <c r="V17" s="68">
        <v>1</v>
      </c>
      <c r="W17" s="68">
        <v>1</v>
      </c>
      <c r="X17" s="68" t="s">
        <v>18</v>
      </c>
      <c r="Y17" s="68" t="s">
        <v>18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6</v>
      </c>
    </row>
    <row r="18" spans="1:40" x14ac:dyDescent="0.2">
      <c r="A18" s="64">
        <v>13</v>
      </c>
      <c r="B18" s="291"/>
      <c r="C18" s="43" t="s">
        <v>66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18</v>
      </c>
      <c r="Y18" s="68" t="s">
        <v>18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91"/>
      <c r="C19" s="43" t="s">
        <v>67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18</v>
      </c>
      <c r="Y19" s="68" t="s">
        <v>18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91"/>
      <c r="C20" s="43" t="s">
        <v>68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91"/>
      <c r="C21" s="43" t="s">
        <v>69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18</v>
      </c>
      <c r="Y21" s="68" t="s">
        <v>18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91"/>
      <c r="C22" s="43" t="s">
        <v>70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18</v>
      </c>
      <c r="Y22" s="68" t="s">
        <v>18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92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8</v>
      </c>
      <c r="T23" s="89">
        <f>SUM(T16:T22)</f>
        <v>13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18</v>
      </c>
      <c r="Y23" s="68" t="s">
        <v>18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155</v>
      </c>
    </row>
    <row r="24" spans="1:40" x14ac:dyDescent="0.2">
      <c r="A24" s="60">
        <v>19</v>
      </c>
      <c r="B24" s="274" t="s">
        <v>15</v>
      </c>
      <c r="C24" s="44" t="s">
        <v>71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 t="str">
        <f>'situatie centralizata'!AB35</f>
        <v>-</v>
      </c>
      <c r="U24" s="63">
        <v>3</v>
      </c>
      <c r="V24" s="63">
        <v>5</v>
      </c>
      <c r="W24" s="63">
        <v>0</v>
      </c>
      <c r="X24" s="63">
        <v>1</v>
      </c>
      <c r="Y24" s="63" t="s">
        <v>18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18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>
        <f t="shared" ref="AN24:AN36" si="2">SUM(S24:AM24)</f>
        <v>37</v>
      </c>
    </row>
    <row r="25" spans="1:40" x14ac:dyDescent="0.2">
      <c r="A25" s="60">
        <v>20</v>
      </c>
      <c r="B25" s="275"/>
      <c r="C25" s="44" t="s">
        <v>72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 t="str">
        <f>'situatie centralizata'!AB37</f>
        <v>-</v>
      </c>
      <c r="U25" s="63">
        <v>3</v>
      </c>
      <c r="V25" s="63">
        <v>2</v>
      </c>
      <c r="W25" s="63">
        <v>1</v>
      </c>
      <c r="X25" s="63">
        <v>0</v>
      </c>
      <c r="Y25" s="63" t="s">
        <v>18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18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>
        <f t="shared" si="2"/>
        <v>22</v>
      </c>
    </row>
    <row r="26" spans="1:40" x14ac:dyDescent="0.2">
      <c r="A26" s="60">
        <v>21</v>
      </c>
      <c r="B26" s="275"/>
      <c r="C26" s="44" t="s">
        <v>73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 t="str">
        <f>'situatie centralizata'!AB40</f>
        <v>-</v>
      </c>
      <c r="U26" s="63">
        <v>15</v>
      </c>
      <c r="V26" s="63">
        <v>17</v>
      </c>
      <c r="W26" s="63">
        <v>4</v>
      </c>
      <c r="X26" s="63">
        <v>0</v>
      </c>
      <c r="Y26" s="63" t="s">
        <v>18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18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118</v>
      </c>
    </row>
    <row r="27" spans="1:40" x14ac:dyDescent="0.2">
      <c r="A27" s="60">
        <v>22</v>
      </c>
      <c r="B27" s="275"/>
      <c r="C27" s="44" t="s">
        <v>53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107" t="s">
        <v>18</v>
      </c>
      <c r="AB27" s="107" t="s">
        <v>18</v>
      </c>
      <c r="AC27" s="107" t="s">
        <v>18</v>
      </c>
      <c r="AD27" s="107" t="s">
        <v>18</v>
      </c>
      <c r="AE27" s="107" t="s">
        <v>18</v>
      </c>
      <c r="AF27" s="63" t="s">
        <v>18</v>
      </c>
      <c r="AG27" s="107" t="s">
        <v>18</v>
      </c>
      <c r="AH27" s="107" t="s">
        <v>18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76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centralizata'!X41</f>
        <v>0</v>
      </c>
      <c r="T28" s="90">
        <f>'situatie centralizata'!AB41</f>
        <v>0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18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18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175</v>
      </c>
    </row>
    <row r="29" spans="1:40" x14ac:dyDescent="0.2">
      <c r="A29" s="64">
        <v>24</v>
      </c>
      <c r="B29" s="290" t="s">
        <v>16</v>
      </c>
      <c r="C29" s="64" t="s">
        <v>54</v>
      </c>
      <c r="D29" s="68" t="s">
        <v>18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e">
        <f>'situatie centralizata'!#REF!</f>
        <v>#REF!</v>
      </c>
      <c r="U29" s="68">
        <v>3</v>
      </c>
      <c r="V29" s="68">
        <v>8</v>
      </c>
      <c r="W29" s="68">
        <v>2</v>
      </c>
      <c r="X29" s="68">
        <v>0</v>
      </c>
      <c r="Y29" s="68" t="s">
        <v>18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 t="e">
        <f t="shared" si="2"/>
        <v>#REF!</v>
      </c>
    </row>
    <row r="30" spans="1:40" x14ac:dyDescent="0.2">
      <c r="A30" s="64">
        <v>25</v>
      </c>
      <c r="B30" s="291"/>
      <c r="C30" s="64" t="s">
        <v>55</v>
      </c>
      <c r="D30" s="68" t="s">
        <v>18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 t="str">
        <f>'situatie centralizata'!AB44</f>
        <v>-</v>
      </c>
      <c r="U30" s="68">
        <v>5</v>
      </c>
      <c r="V30" s="68">
        <v>6</v>
      </c>
      <c r="W30" s="68">
        <v>6</v>
      </c>
      <c r="X30" s="68">
        <v>0</v>
      </c>
      <c r="Y30" s="68" t="s">
        <v>18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">
      <c r="A31" s="64">
        <v>26</v>
      </c>
      <c r="B31" s="291"/>
      <c r="C31" s="64" t="s">
        <v>56</v>
      </c>
      <c r="D31" s="68" t="s">
        <v>18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18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91"/>
      <c r="C32" s="64" t="s">
        <v>75</v>
      </c>
      <c r="D32" s="68" t="s">
        <v>18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18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92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18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93" t="s">
        <v>17</v>
      </c>
      <c r="C34" s="77" t="s">
        <v>57</v>
      </c>
      <c r="D34" s="80" t="s">
        <v>18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 t="str">
        <f>'situatie centralizata'!AB46</f>
        <v>-</v>
      </c>
      <c r="U34" s="80">
        <v>15</v>
      </c>
      <c r="V34" s="80">
        <v>21</v>
      </c>
      <c r="W34" s="80">
        <v>15</v>
      </c>
      <c r="X34" s="80" t="s">
        <v>18</v>
      </c>
      <c r="Y34" s="80" t="s">
        <v>18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88</v>
      </c>
    </row>
    <row r="35" spans="1:40" x14ac:dyDescent="0.2">
      <c r="A35" s="77">
        <v>30</v>
      </c>
      <c r="B35" s="294"/>
      <c r="C35" s="77" t="s">
        <v>74</v>
      </c>
      <c r="D35" s="80" t="s">
        <v>18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18</v>
      </c>
      <c r="Y35" s="80" t="s">
        <v>18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94"/>
      <c r="C36" s="77" t="s">
        <v>59</v>
      </c>
      <c r="D36" s="80" t="s">
        <v>18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18</v>
      </c>
      <c r="Y36" s="80" t="s">
        <v>18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95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18</v>
      </c>
      <c r="Y37" s="80" t="s">
        <v>18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28</v>
      </c>
      <c r="C38" s="87" t="s">
        <v>63</v>
      </c>
      <c r="D38" s="67" t="s">
        <v>18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18</v>
      </c>
      <c r="Y38" s="101" t="s">
        <v>18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24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73" t="s">
        <v>88</v>
      </c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2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43</v>
      </c>
    </row>
    <row r="3" spans="1:35" x14ac:dyDescent="0.2">
      <c r="B3" s="298" t="s">
        <v>83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5"/>
      <c r="AH3" s="25"/>
      <c r="AI3" s="25"/>
    </row>
    <row r="5" spans="1:35" x14ac:dyDescent="0.2">
      <c r="A5" s="23"/>
      <c r="B5" s="24" t="s">
        <v>30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22</v>
      </c>
    </row>
    <row r="6" spans="1:35" x14ac:dyDescent="0.2">
      <c r="A6" s="24" t="s">
        <v>31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centralizata'!X50:AA50)</f>
        <v>4</v>
      </c>
      <c r="N6" s="23">
        <f>SUM('situatie centralizata'!AB50:AE50)</f>
        <v>11</v>
      </c>
      <c r="O6" s="23">
        <v>141</v>
      </c>
      <c r="P6" s="23">
        <v>158</v>
      </c>
      <c r="Q6" s="23">
        <v>117</v>
      </c>
      <c r="R6" s="23">
        <v>4</v>
      </c>
      <c r="S6" s="64" t="s">
        <v>18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18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4"/>
  <sheetViews>
    <sheetView tabSelected="1" zoomScale="130" zoomScaleNormal="130" zoomScaleSheetLayoutView="100" workbookViewId="0">
      <pane xSplit="11" ySplit="6" topLeftCell="BH16" activePane="bottomRight" state="frozen"/>
      <selection pane="topRight" activeCell="I1" sqref="I1"/>
      <selection pane="bottomLeft" activeCell="A8" sqref="A8"/>
      <selection pane="bottomRight" activeCell="CD20" sqref="CD20"/>
    </sheetView>
  </sheetViews>
  <sheetFormatPr defaultRowHeight="11.25" x14ac:dyDescent="0.2"/>
  <cols>
    <col min="1" max="1" width="3.42578125" style="147" customWidth="1"/>
    <col min="2" max="2" width="9.42578125" style="147" customWidth="1"/>
    <col min="3" max="3" width="18.28515625" style="147" customWidth="1"/>
    <col min="4" max="4" width="46.85546875" style="147" customWidth="1"/>
    <col min="5" max="5" width="4.42578125" style="147" bestFit="1" customWidth="1"/>
    <col min="6" max="6" width="4.42578125" style="147" hidden="1" customWidth="1"/>
    <col min="7" max="7" width="3.85546875" style="147" bestFit="1" customWidth="1"/>
    <col min="8" max="8" width="2.7109375" style="147" customWidth="1"/>
    <col min="9" max="10" width="2.5703125" style="147" bestFit="1" customWidth="1"/>
    <col min="11" max="11" width="3.7109375" style="147" customWidth="1"/>
    <col min="12" max="12" width="2.140625" style="147" customWidth="1"/>
    <col min="13" max="13" width="1.85546875" style="147" customWidth="1"/>
    <col min="14" max="14" width="2.140625" style="147" customWidth="1"/>
    <col min="15" max="15" width="2.28515625" style="147" customWidth="1"/>
    <col min="16" max="16" width="2" style="147" bestFit="1" customWidth="1"/>
    <col min="17" max="17" width="1.85546875" style="147" customWidth="1"/>
    <col min="18" max="18" width="2.140625" style="147" customWidth="1"/>
    <col min="19" max="19" width="2.28515625" style="147" customWidth="1"/>
    <col min="20" max="20" width="2.7109375" style="147" bestFit="1" customWidth="1"/>
    <col min="21" max="21" width="1.85546875" style="147" customWidth="1"/>
    <col min="22" max="22" width="2.140625" style="147" customWidth="1"/>
    <col min="23" max="23" width="2.28515625" style="147" customWidth="1"/>
    <col min="24" max="24" width="2" style="147" bestFit="1" customWidth="1"/>
    <col min="25" max="25" width="1.85546875" style="147" customWidth="1"/>
    <col min="26" max="26" width="2.140625" style="147" customWidth="1"/>
    <col min="27" max="27" width="2.28515625" style="147" customWidth="1"/>
    <col min="28" max="28" width="2" style="147" bestFit="1" customWidth="1"/>
    <col min="29" max="29" width="1.85546875" style="147" customWidth="1"/>
    <col min="30" max="30" width="2.140625" style="147" customWidth="1"/>
    <col min="31" max="31" width="2.28515625" style="147" customWidth="1"/>
    <col min="32" max="32" width="2" style="147" bestFit="1" customWidth="1"/>
    <col min="33" max="33" width="1.85546875" style="147" customWidth="1"/>
    <col min="34" max="34" width="2.140625" style="147" customWidth="1"/>
    <col min="35" max="35" width="2.28515625" style="147" customWidth="1"/>
    <col min="36" max="36" width="2" style="147" customWidth="1"/>
    <col min="37" max="37" width="1.85546875" style="147" customWidth="1"/>
    <col min="38" max="38" width="2.140625" style="147" customWidth="1"/>
    <col min="39" max="39" width="2.28515625" style="147" customWidth="1"/>
    <col min="40" max="40" width="2.7109375" style="147" bestFit="1" customWidth="1"/>
    <col min="41" max="41" width="1.85546875" style="147" customWidth="1"/>
    <col min="42" max="42" width="2.140625" style="147" customWidth="1"/>
    <col min="43" max="43" width="2.28515625" style="147" customWidth="1"/>
    <col min="44" max="44" width="2.7109375" style="147" bestFit="1" customWidth="1"/>
    <col min="45" max="45" width="1.85546875" style="147" customWidth="1"/>
    <col min="46" max="46" width="2.140625" style="147" customWidth="1"/>
    <col min="47" max="47" width="2.28515625" style="147" customWidth="1"/>
    <col min="48" max="48" width="2" style="147" bestFit="1" customWidth="1"/>
    <col min="49" max="49" width="1.85546875" style="147" customWidth="1"/>
    <col min="50" max="50" width="2.140625" style="147" customWidth="1"/>
    <col min="51" max="51" width="2.28515625" style="147" customWidth="1"/>
    <col min="52" max="52" width="2" style="147" customWidth="1"/>
    <col min="53" max="53" width="1.85546875" style="147" customWidth="1"/>
    <col min="54" max="54" width="2.140625" style="147" customWidth="1"/>
    <col min="55" max="55" width="2.28515625" style="147" customWidth="1"/>
    <col min="56" max="56" width="2" style="147" customWidth="1"/>
    <col min="57" max="57" width="1.85546875" style="147" customWidth="1"/>
    <col min="58" max="58" width="2.140625" style="147" customWidth="1"/>
    <col min="59" max="59" width="2.28515625" style="147" customWidth="1"/>
    <col min="60" max="60" width="2" style="147" customWidth="1"/>
    <col min="61" max="61" width="1.85546875" style="147" customWidth="1"/>
    <col min="62" max="62" width="2.140625" style="147" customWidth="1"/>
    <col min="63" max="63" width="2.28515625" style="147" customWidth="1"/>
    <col min="64" max="64" width="2" style="147" customWidth="1"/>
    <col min="65" max="65" width="1.85546875" style="147" customWidth="1"/>
    <col min="66" max="66" width="2.140625" style="147" customWidth="1"/>
    <col min="67" max="67" width="2.28515625" style="147" customWidth="1"/>
    <col min="68" max="68" width="2" style="147" customWidth="1"/>
    <col min="69" max="69" width="1.85546875" style="147" customWidth="1"/>
    <col min="70" max="70" width="2.140625" style="147" customWidth="1"/>
    <col min="71" max="71" width="2.28515625" style="147" customWidth="1"/>
    <col min="72" max="72" width="2" style="147" customWidth="1"/>
    <col min="73" max="73" width="1.85546875" style="147" customWidth="1"/>
    <col min="74" max="74" width="2.140625" style="147" customWidth="1"/>
    <col min="75" max="75" width="2.28515625" style="147" customWidth="1"/>
    <col min="76" max="76" width="2.7109375" style="147" customWidth="1"/>
    <col min="77" max="77" width="1.85546875" style="147" customWidth="1"/>
    <col min="78" max="78" width="2.140625" style="147" customWidth="1"/>
    <col min="79" max="79" width="2.28515625" style="147" customWidth="1"/>
    <col min="80" max="80" width="2" style="147" customWidth="1"/>
    <col min="81" max="81" width="1.85546875" style="147" customWidth="1"/>
    <col min="82" max="82" width="2.140625" style="147" customWidth="1"/>
    <col min="83" max="83" width="2.28515625" style="147" customWidth="1"/>
    <col min="84" max="84" width="2" style="147" customWidth="1"/>
    <col min="85" max="85" width="1.85546875" style="147" customWidth="1"/>
    <col min="86" max="86" width="2.140625" style="147" customWidth="1"/>
    <col min="87" max="87" width="2.28515625" style="147" customWidth="1"/>
    <col min="88" max="88" width="2" style="147" customWidth="1"/>
    <col min="89" max="89" width="1.85546875" style="147" customWidth="1"/>
    <col min="90" max="90" width="2.140625" style="147" customWidth="1"/>
    <col min="91" max="91" width="2.28515625" style="147" customWidth="1"/>
    <col min="92" max="92" width="2" style="147" customWidth="1"/>
    <col min="93" max="93" width="1.85546875" style="147" customWidth="1"/>
    <col min="94" max="94" width="2.140625" style="147" customWidth="1"/>
    <col min="95" max="95" width="2.28515625" style="147" customWidth="1"/>
    <col min="96" max="96" width="3" style="147" customWidth="1"/>
    <col min="97" max="97" width="1.85546875" style="147" customWidth="1"/>
    <col min="98" max="98" width="2.140625" style="147" bestFit="1" customWidth="1"/>
    <col min="99" max="99" width="3" style="147" customWidth="1"/>
    <col min="100" max="100" width="6.140625" style="147" bestFit="1" customWidth="1"/>
    <col min="101" max="101" width="6.42578125" style="147" customWidth="1"/>
    <col min="102" max="16384" width="9.140625" style="147"/>
  </cols>
  <sheetData>
    <row r="1" spans="1:101" x14ac:dyDescent="0.2">
      <c r="A1" s="147" t="s">
        <v>43</v>
      </c>
      <c r="G1" s="320"/>
      <c r="H1" s="320"/>
      <c r="I1" s="321"/>
      <c r="J1" s="321"/>
      <c r="K1" s="321"/>
    </row>
    <row r="2" spans="1:101" x14ac:dyDescent="0.2">
      <c r="A2" s="147" t="s">
        <v>114</v>
      </c>
      <c r="G2" s="201"/>
      <c r="H2" s="201"/>
      <c r="I2" s="202"/>
      <c r="J2" s="202"/>
      <c r="K2" s="202"/>
    </row>
    <row r="4" spans="1:101" x14ac:dyDescent="0.2">
      <c r="A4" s="226" t="s">
        <v>155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48" t="s">
        <v>156</v>
      </c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</row>
    <row r="5" spans="1:101" x14ac:dyDescent="0.2">
      <c r="A5" s="299" t="s">
        <v>0</v>
      </c>
      <c r="B5" s="301" t="s">
        <v>1</v>
      </c>
      <c r="C5" s="301" t="s">
        <v>77</v>
      </c>
      <c r="D5" s="306" t="s">
        <v>115</v>
      </c>
      <c r="E5" s="303" t="s">
        <v>106</v>
      </c>
      <c r="F5" s="255"/>
      <c r="G5" s="318" t="s">
        <v>3</v>
      </c>
      <c r="H5" s="318"/>
      <c r="I5" s="318"/>
      <c r="J5" s="318"/>
      <c r="K5" s="319"/>
      <c r="L5" s="314">
        <v>43346</v>
      </c>
      <c r="M5" s="315"/>
      <c r="N5" s="316"/>
      <c r="O5" s="317"/>
      <c r="P5" s="314">
        <v>43347</v>
      </c>
      <c r="Q5" s="315"/>
      <c r="R5" s="316"/>
      <c r="S5" s="317"/>
      <c r="T5" s="314">
        <v>43348</v>
      </c>
      <c r="U5" s="315"/>
      <c r="V5" s="316"/>
      <c r="W5" s="317"/>
      <c r="X5" s="314">
        <v>43349</v>
      </c>
      <c r="Y5" s="315"/>
      <c r="Z5" s="316"/>
      <c r="AA5" s="317"/>
      <c r="AB5" s="314">
        <v>43350</v>
      </c>
      <c r="AC5" s="315"/>
      <c r="AD5" s="316"/>
      <c r="AE5" s="317"/>
      <c r="AF5" s="314">
        <v>43351</v>
      </c>
      <c r="AG5" s="315"/>
      <c r="AH5" s="316"/>
      <c r="AI5" s="317"/>
      <c r="AJ5" s="314">
        <v>43352</v>
      </c>
      <c r="AK5" s="315"/>
      <c r="AL5" s="316"/>
      <c r="AM5" s="317"/>
      <c r="AN5" s="314">
        <v>43353</v>
      </c>
      <c r="AO5" s="315"/>
      <c r="AP5" s="316"/>
      <c r="AQ5" s="317"/>
      <c r="AR5" s="314">
        <v>43354</v>
      </c>
      <c r="AS5" s="315"/>
      <c r="AT5" s="316"/>
      <c r="AU5" s="317"/>
      <c r="AV5" s="314">
        <v>43355</v>
      </c>
      <c r="AW5" s="315"/>
      <c r="AX5" s="316"/>
      <c r="AY5" s="317"/>
      <c r="AZ5" s="314">
        <v>43356</v>
      </c>
      <c r="BA5" s="315"/>
      <c r="BB5" s="316"/>
      <c r="BC5" s="317"/>
      <c r="BD5" s="314">
        <v>43357</v>
      </c>
      <c r="BE5" s="315"/>
      <c r="BF5" s="316"/>
      <c r="BG5" s="317"/>
      <c r="BH5" s="314">
        <v>43358</v>
      </c>
      <c r="BI5" s="315"/>
      <c r="BJ5" s="316"/>
      <c r="BK5" s="317"/>
      <c r="BL5" s="314">
        <v>43359</v>
      </c>
      <c r="BM5" s="315"/>
      <c r="BN5" s="316"/>
      <c r="BO5" s="317"/>
      <c r="BP5" s="314">
        <v>43360</v>
      </c>
      <c r="BQ5" s="315"/>
      <c r="BR5" s="316"/>
      <c r="BS5" s="317"/>
      <c r="BT5" s="314">
        <v>43361</v>
      </c>
      <c r="BU5" s="315"/>
      <c r="BV5" s="316"/>
      <c r="BW5" s="317"/>
      <c r="BX5" s="314">
        <v>43362</v>
      </c>
      <c r="BY5" s="315"/>
      <c r="BZ5" s="316"/>
      <c r="CA5" s="317"/>
      <c r="CB5" s="314">
        <v>43363</v>
      </c>
      <c r="CC5" s="315"/>
      <c r="CD5" s="316"/>
      <c r="CE5" s="317"/>
      <c r="CF5" s="314">
        <v>43364</v>
      </c>
      <c r="CG5" s="315"/>
      <c r="CH5" s="316"/>
      <c r="CI5" s="317"/>
      <c r="CJ5" s="314">
        <v>43365</v>
      </c>
      <c r="CK5" s="315"/>
      <c r="CL5" s="316"/>
      <c r="CM5" s="317"/>
      <c r="CN5" s="314">
        <v>43366</v>
      </c>
      <c r="CO5" s="315"/>
      <c r="CP5" s="316"/>
      <c r="CQ5" s="317"/>
      <c r="CR5" s="324" t="s">
        <v>22</v>
      </c>
      <c r="CS5" s="325"/>
      <c r="CT5" s="325"/>
      <c r="CU5" s="326"/>
      <c r="CV5" s="322" t="s">
        <v>152</v>
      </c>
      <c r="CW5" s="149"/>
    </row>
    <row r="6" spans="1:101" ht="12.75" customHeight="1" x14ac:dyDescent="0.2">
      <c r="A6" s="300"/>
      <c r="B6" s="302"/>
      <c r="C6" s="302"/>
      <c r="D6" s="307"/>
      <c r="E6" s="304"/>
      <c r="F6" s="256" t="s">
        <v>157</v>
      </c>
      <c r="G6" s="209" t="s">
        <v>19</v>
      </c>
      <c r="H6" s="209" t="s">
        <v>108</v>
      </c>
      <c r="I6" s="209" t="s">
        <v>100</v>
      </c>
      <c r="J6" s="210" t="s">
        <v>104</v>
      </c>
      <c r="K6" s="211" t="s">
        <v>20</v>
      </c>
      <c r="L6" s="161" t="s">
        <v>19</v>
      </c>
      <c r="M6" s="217" t="s">
        <v>108</v>
      </c>
      <c r="N6" s="155" t="s">
        <v>100</v>
      </c>
      <c r="O6" s="162" t="s">
        <v>20</v>
      </c>
      <c r="P6" s="161" t="s">
        <v>19</v>
      </c>
      <c r="Q6" s="217" t="s">
        <v>108</v>
      </c>
      <c r="R6" s="155" t="s">
        <v>100</v>
      </c>
      <c r="S6" s="162" t="s">
        <v>20</v>
      </c>
      <c r="T6" s="161" t="s">
        <v>19</v>
      </c>
      <c r="U6" s="217" t="s">
        <v>108</v>
      </c>
      <c r="V6" s="155" t="s">
        <v>100</v>
      </c>
      <c r="W6" s="162" t="s">
        <v>20</v>
      </c>
      <c r="X6" s="161" t="s">
        <v>19</v>
      </c>
      <c r="Y6" s="217" t="s">
        <v>108</v>
      </c>
      <c r="Z6" s="155" t="s">
        <v>100</v>
      </c>
      <c r="AA6" s="162" t="s">
        <v>20</v>
      </c>
      <c r="AB6" s="161" t="s">
        <v>19</v>
      </c>
      <c r="AC6" s="217" t="s">
        <v>108</v>
      </c>
      <c r="AD6" s="155" t="s">
        <v>100</v>
      </c>
      <c r="AE6" s="162" t="s">
        <v>20</v>
      </c>
      <c r="AF6" s="161" t="s">
        <v>19</v>
      </c>
      <c r="AG6" s="217" t="s">
        <v>108</v>
      </c>
      <c r="AH6" s="155" t="s">
        <v>100</v>
      </c>
      <c r="AI6" s="162" t="s">
        <v>20</v>
      </c>
      <c r="AJ6" s="161" t="s">
        <v>19</v>
      </c>
      <c r="AK6" s="217" t="s">
        <v>108</v>
      </c>
      <c r="AL6" s="155" t="s">
        <v>100</v>
      </c>
      <c r="AM6" s="162" t="s">
        <v>20</v>
      </c>
      <c r="AN6" s="161" t="s">
        <v>19</v>
      </c>
      <c r="AO6" s="217" t="s">
        <v>108</v>
      </c>
      <c r="AP6" s="155" t="s">
        <v>100</v>
      </c>
      <c r="AQ6" s="162" t="s">
        <v>20</v>
      </c>
      <c r="AR6" s="161" t="s">
        <v>19</v>
      </c>
      <c r="AS6" s="217" t="s">
        <v>108</v>
      </c>
      <c r="AT6" s="155" t="s">
        <v>100</v>
      </c>
      <c r="AU6" s="162" t="s">
        <v>20</v>
      </c>
      <c r="AV6" s="161" t="s">
        <v>19</v>
      </c>
      <c r="AW6" s="217" t="s">
        <v>108</v>
      </c>
      <c r="AX6" s="155" t="s">
        <v>100</v>
      </c>
      <c r="AY6" s="162" t="s">
        <v>20</v>
      </c>
      <c r="AZ6" s="161" t="s">
        <v>19</v>
      </c>
      <c r="BA6" s="217" t="s">
        <v>108</v>
      </c>
      <c r="BB6" s="155" t="s">
        <v>100</v>
      </c>
      <c r="BC6" s="162" t="s">
        <v>20</v>
      </c>
      <c r="BD6" s="161" t="s">
        <v>19</v>
      </c>
      <c r="BE6" s="217" t="s">
        <v>108</v>
      </c>
      <c r="BF6" s="155" t="s">
        <v>100</v>
      </c>
      <c r="BG6" s="162" t="s">
        <v>20</v>
      </c>
      <c r="BH6" s="161" t="s">
        <v>19</v>
      </c>
      <c r="BI6" s="217" t="s">
        <v>108</v>
      </c>
      <c r="BJ6" s="155" t="s">
        <v>100</v>
      </c>
      <c r="BK6" s="162" t="s">
        <v>20</v>
      </c>
      <c r="BL6" s="161" t="s">
        <v>19</v>
      </c>
      <c r="BM6" s="217" t="s">
        <v>108</v>
      </c>
      <c r="BN6" s="155" t="s">
        <v>100</v>
      </c>
      <c r="BO6" s="162" t="s">
        <v>20</v>
      </c>
      <c r="BP6" s="161" t="s">
        <v>19</v>
      </c>
      <c r="BQ6" s="217" t="s">
        <v>108</v>
      </c>
      <c r="BR6" s="155" t="s">
        <v>100</v>
      </c>
      <c r="BS6" s="162" t="s">
        <v>20</v>
      </c>
      <c r="BT6" s="161" t="s">
        <v>19</v>
      </c>
      <c r="BU6" s="217" t="s">
        <v>108</v>
      </c>
      <c r="BV6" s="155" t="s">
        <v>100</v>
      </c>
      <c r="BW6" s="162" t="s">
        <v>20</v>
      </c>
      <c r="BX6" s="161" t="s">
        <v>19</v>
      </c>
      <c r="BY6" s="217" t="s">
        <v>108</v>
      </c>
      <c r="BZ6" s="155" t="s">
        <v>100</v>
      </c>
      <c r="CA6" s="162" t="s">
        <v>20</v>
      </c>
      <c r="CB6" s="161" t="s">
        <v>19</v>
      </c>
      <c r="CC6" s="217" t="s">
        <v>108</v>
      </c>
      <c r="CD6" s="155" t="s">
        <v>100</v>
      </c>
      <c r="CE6" s="162" t="s">
        <v>20</v>
      </c>
      <c r="CF6" s="161" t="s">
        <v>19</v>
      </c>
      <c r="CG6" s="217" t="s">
        <v>108</v>
      </c>
      <c r="CH6" s="155" t="s">
        <v>100</v>
      </c>
      <c r="CI6" s="162" t="s">
        <v>20</v>
      </c>
      <c r="CJ6" s="161" t="s">
        <v>19</v>
      </c>
      <c r="CK6" s="217" t="s">
        <v>108</v>
      </c>
      <c r="CL6" s="155" t="s">
        <v>100</v>
      </c>
      <c r="CM6" s="162" t="s">
        <v>20</v>
      </c>
      <c r="CN6" s="161" t="s">
        <v>19</v>
      </c>
      <c r="CO6" s="217" t="s">
        <v>108</v>
      </c>
      <c r="CP6" s="155" t="s">
        <v>100</v>
      </c>
      <c r="CQ6" s="162" t="s">
        <v>20</v>
      </c>
      <c r="CR6" s="161" t="s">
        <v>19</v>
      </c>
      <c r="CS6" s="217" t="s">
        <v>108</v>
      </c>
      <c r="CT6" s="155" t="s">
        <v>100</v>
      </c>
      <c r="CU6" s="162" t="s">
        <v>20</v>
      </c>
      <c r="CV6" s="323"/>
      <c r="CW6" s="150"/>
    </row>
    <row r="7" spans="1:101" x14ac:dyDescent="0.2">
      <c r="A7" s="213">
        <v>1</v>
      </c>
      <c r="B7" s="303" t="s">
        <v>4</v>
      </c>
      <c r="C7" s="308" t="s">
        <v>93</v>
      </c>
      <c r="D7" s="184" t="s">
        <v>113</v>
      </c>
      <c r="E7" s="203">
        <v>50</v>
      </c>
      <c r="F7" s="203">
        <v>0</v>
      </c>
      <c r="G7" s="234">
        <v>0</v>
      </c>
      <c r="H7" s="234">
        <v>0</v>
      </c>
      <c r="I7" s="234">
        <v>0</v>
      </c>
      <c r="J7" s="234">
        <v>0</v>
      </c>
      <c r="K7" s="165">
        <f>E7-F7-G7-H7-I7</f>
        <v>50</v>
      </c>
      <c r="L7" s="257" t="s">
        <v>18</v>
      </c>
      <c r="M7" s="258">
        <v>0</v>
      </c>
      <c r="N7" s="259">
        <v>0</v>
      </c>
      <c r="O7" s="260">
        <v>0</v>
      </c>
      <c r="P7" s="257" t="s">
        <v>18</v>
      </c>
      <c r="Q7" s="258">
        <v>0</v>
      </c>
      <c r="R7" s="259">
        <v>0</v>
      </c>
      <c r="S7" s="260">
        <v>0</v>
      </c>
      <c r="T7" s="257" t="s">
        <v>18</v>
      </c>
      <c r="U7" s="258">
        <v>0</v>
      </c>
      <c r="V7" s="259">
        <v>0</v>
      </c>
      <c r="W7" s="260">
        <v>0</v>
      </c>
      <c r="X7" s="257" t="s">
        <v>18</v>
      </c>
      <c r="Y7" s="258">
        <v>0</v>
      </c>
      <c r="Z7" s="259">
        <v>0</v>
      </c>
      <c r="AA7" s="260">
        <v>0</v>
      </c>
      <c r="AB7" s="257" t="s">
        <v>18</v>
      </c>
      <c r="AC7" s="258">
        <v>0</v>
      </c>
      <c r="AD7" s="259">
        <v>0</v>
      </c>
      <c r="AE7" s="260">
        <v>0</v>
      </c>
      <c r="AF7" s="257" t="s">
        <v>18</v>
      </c>
      <c r="AG7" s="258">
        <v>0</v>
      </c>
      <c r="AH7" s="259">
        <v>0</v>
      </c>
      <c r="AI7" s="260">
        <v>0</v>
      </c>
      <c r="AJ7" s="248" t="s">
        <v>18</v>
      </c>
      <c r="AK7" s="249" t="s">
        <v>18</v>
      </c>
      <c r="AL7" s="250" t="s">
        <v>18</v>
      </c>
      <c r="AM7" s="251" t="s">
        <v>18</v>
      </c>
      <c r="AN7" s="257" t="s">
        <v>18</v>
      </c>
      <c r="AO7" s="258">
        <v>0</v>
      </c>
      <c r="AP7" s="259">
        <v>0</v>
      </c>
      <c r="AQ7" s="260">
        <v>0</v>
      </c>
      <c r="AR7" s="257" t="s">
        <v>18</v>
      </c>
      <c r="AS7" s="258">
        <v>0</v>
      </c>
      <c r="AT7" s="259">
        <v>0</v>
      </c>
      <c r="AU7" s="260">
        <v>0</v>
      </c>
      <c r="AV7" s="257" t="s">
        <v>18</v>
      </c>
      <c r="AW7" s="258">
        <v>0</v>
      </c>
      <c r="AX7" s="259">
        <v>0</v>
      </c>
      <c r="AY7" s="260">
        <v>0</v>
      </c>
      <c r="AZ7" s="257" t="s">
        <v>18</v>
      </c>
      <c r="BA7" s="258">
        <v>0</v>
      </c>
      <c r="BB7" s="259">
        <v>0</v>
      </c>
      <c r="BC7" s="260">
        <v>0</v>
      </c>
      <c r="BD7" s="257" t="s">
        <v>18</v>
      </c>
      <c r="BE7" s="258">
        <v>0</v>
      </c>
      <c r="BF7" s="259">
        <v>0</v>
      </c>
      <c r="BG7" s="260">
        <v>0</v>
      </c>
      <c r="BH7" s="257" t="s">
        <v>18</v>
      </c>
      <c r="BI7" s="258">
        <v>0</v>
      </c>
      <c r="BJ7" s="259">
        <v>0</v>
      </c>
      <c r="BK7" s="260">
        <v>0</v>
      </c>
      <c r="BL7" s="248" t="s">
        <v>18</v>
      </c>
      <c r="BM7" s="249" t="s">
        <v>18</v>
      </c>
      <c r="BN7" s="250" t="s">
        <v>18</v>
      </c>
      <c r="BO7" s="251" t="s">
        <v>18</v>
      </c>
      <c r="BP7" s="257" t="s">
        <v>18</v>
      </c>
      <c r="BQ7" s="258">
        <v>0</v>
      </c>
      <c r="BR7" s="259">
        <v>0</v>
      </c>
      <c r="BS7" s="260">
        <v>0</v>
      </c>
      <c r="BT7" s="257" t="s">
        <v>18</v>
      </c>
      <c r="BU7" s="258">
        <v>0</v>
      </c>
      <c r="BV7" s="259">
        <v>0</v>
      </c>
      <c r="BW7" s="260">
        <v>0</v>
      </c>
      <c r="BX7" s="257" t="s">
        <v>18</v>
      </c>
      <c r="BY7" s="258">
        <v>0</v>
      </c>
      <c r="BZ7" s="259">
        <v>0</v>
      </c>
      <c r="CA7" s="260">
        <v>0</v>
      </c>
      <c r="CB7" s="257" t="s">
        <v>18</v>
      </c>
      <c r="CC7" s="258"/>
      <c r="CD7" s="259"/>
      <c r="CE7" s="260"/>
      <c r="CF7" s="248" t="s">
        <v>18</v>
      </c>
      <c r="CG7" s="249" t="s">
        <v>18</v>
      </c>
      <c r="CH7" s="250" t="s">
        <v>18</v>
      </c>
      <c r="CI7" s="251" t="s">
        <v>18</v>
      </c>
      <c r="CJ7" s="248" t="s">
        <v>18</v>
      </c>
      <c r="CK7" s="249" t="s">
        <v>18</v>
      </c>
      <c r="CL7" s="250" t="s">
        <v>18</v>
      </c>
      <c r="CM7" s="251" t="s">
        <v>18</v>
      </c>
      <c r="CN7" s="248" t="s">
        <v>18</v>
      </c>
      <c r="CO7" s="249" t="s">
        <v>18</v>
      </c>
      <c r="CP7" s="250" t="s">
        <v>18</v>
      </c>
      <c r="CQ7" s="251" t="s">
        <v>18</v>
      </c>
      <c r="CR7" s="248">
        <f>SUM(L7,P7,T7,X7,AB7,AF7,AJ7,AN7,AR7,AV7,AZ7,BD7,BH7,BL7,BP7,BT7,BX7,CB7,CN7,CF7,CJ7)</f>
        <v>0</v>
      </c>
      <c r="CS7" s="249">
        <f>SUM(M7,Q7,U7,Y7,AC7,AG7,AK7,AO7,AS7,AW7,BA7,BE7,BI7,BM7,BQ7,BU7,BY7,CC7,CO7,CG7,CK7)</f>
        <v>0</v>
      </c>
      <c r="CT7" s="250">
        <f>SUM(N7,R7,V7,Z7,AD7,AH7,AL7,AP7,AT7,AX7,BB7,BF7,BJ7,BN7,BR7,BV7,BZ7,CD7,CP7,CH7,CL7)</f>
        <v>0</v>
      </c>
      <c r="CU7" s="251">
        <f>SUM(O7,S7,W7,AA7,AE7,AI7,AM7,AQ7,AU7,AY7,BC7,BG7,BK7,BO7,BS7,BW7,CA7,CE7,CQ7,CI7,CM7)</f>
        <v>0</v>
      </c>
      <c r="CV7" s="252">
        <f>SUM(CR7:CU7)</f>
        <v>0</v>
      </c>
      <c r="CW7" s="150"/>
    </row>
    <row r="8" spans="1:101" ht="33.75" x14ac:dyDescent="0.2">
      <c r="A8" s="230">
        <v>2</v>
      </c>
      <c r="B8" s="304"/>
      <c r="C8" s="309"/>
      <c r="D8" s="236" t="s">
        <v>121</v>
      </c>
      <c r="E8" s="204">
        <v>50</v>
      </c>
      <c r="F8" s="204">
        <v>18</v>
      </c>
      <c r="G8" s="146">
        <v>2</v>
      </c>
      <c r="H8" s="146">
        <v>1</v>
      </c>
      <c r="I8" s="146">
        <v>0</v>
      </c>
      <c r="J8" s="146">
        <v>0</v>
      </c>
      <c r="K8" s="169">
        <f t="shared" ref="K8:K48" si="0">E8-F8-G8-H8-I8</f>
        <v>29</v>
      </c>
      <c r="L8" s="261">
        <v>1</v>
      </c>
      <c r="M8" s="262">
        <v>0</v>
      </c>
      <c r="N8" s="263">
        <v>0</v>
      </c>
      <c r="O8" s="264">
        <v>0</v>
      </c>
      <c r="P8" s="261">
        <v>1</v>
      </c>
      <c r="Q8" s="262">
        <v>0</v>
      </c>
      <c r="R8" s="263">
        <v>0</v>
      </c>
      <c r="S8" s="264">
        <v>0</v>
      </c>
      <c r="T8" s="261">
        <v>0</v>
      </c>
      <c r="U8" s="262">
        <v>0</v>
      </c>
      <c r="V8" s="263">
        <v>0</v>
      </c>
      <c r="W8" s="264">
        <v>0</v>
      </c>
      <c r="X8" s="261">
        <v>0</v>
      </c>
      <c r="Y8" s="262">
        <v>0</v>
      </c>
      <c r="Z8" s="263">
        <v>0</v>
      </c>
      <c r="AA8" s="264">
        <v>0</v>
      </c>
      <c r="AB8" s="261">
        <v>0</v>
      </c>
      <c r="AC8" s="262">
        <v>0</v>
      </c>
      <c r="AD8" s="263">
        <v>0</v>
      </c>
      <c r="AE8" s="264">
        <v>0</v>
      </c>
      <c r="AF8" s="261">
        <v>0</v>
      </c>
      <c r="AG8" s="262">
        <v>0</v>
      </c>
      <c r="AH8" s="263">
        <v>0</v>
      </c>
      <c r="AI8" s="264">
        <v>0</v>
      </c>
      <c r="AJ8" s="168" t="s">
        <v>18</v>
      </c>
      <c r="AK8" s="218" t="s">
        <v>18</v>
      </c>
      <c r="AL8" s="167" t="s">
        <v>18</v>
      </c>
      <c r="AM8" s="169" t="s">
        <v>18</v>
      </c>
      <c r="AN8" s="261">
        <v>0</v>
      </c>
      <c r="AO8" s="262">
        <v>0</v>
      </c>
      <c r="AP8" s="263">
        <v>0</v>
      </c>
      <c r="AQ8" s="264">
        <v>0</v>
      </c>
      <c r="AR8" s="261">
        <v>0</v>
      </c>
      <c r="AS8" s="262">
        <v>0</v>
      </c>
      <c r="AT8" s="263">
        <v>0</v>
      </c>
      <c r="AU8" s="264">
        <v>0</v>
      </c>
      <c r="AV8" s="261">
        <v>0</v>
      </c>
      <c r="AW8" s="262">
        <v>0</v>
      </c>
      <c r="AX8" s="263">
        <v>0</v>
      </c>
      <c r="AY8" s="264">
        <v>0</v>
      </c>
      <c r="AZ8" s="261">
        <v>0</v>
      </c>
      <c r="BA8" s="262">
        <v>0</v>
      </c>
      <c r="BB8" s="263">
        <v>0</v>
      </c>
      <c r="BC8" s="264">
        <v>0</v>
      </c>
      <c r="BD8" s="261">
        <v>0</v>
      </c>
      <c r="BE8" s="262">
        <v>0</v>
      </c>
      <c r="BF8" s="263">
        <v>0</v>
      </c>
      <c r="BG8" s="264">
        <v>0</v>
      </c>
      <c r="BH8" s="261">
        <v>0</v>
      </c>
      <c r="BI8" s="262">
        <v>0</v>
      </c>
      <c r="BJ8" s="263">
        <v>0</v>
      </c>
      <c r="BK8" s="264">
        <v>0</v>
      </c>
      <c r="BL8" s="168" t="s">
        <v>18</v>
      </c>
      <c r="BM8" s="218" t="s">
        <v>18</v>
      </c>
      <c r="BN8" s="167" t="s">
        <v>18</v>
      </c>
      <c r="BO8" s="169" t="s">
        <v>18</v>
      </c>
      <c r="BP8" s="261">
        <v>0</v>
      </c>
      <c r="BQ8" s="262">
        <v>0</v>
      </c>
      <c r="BR8" s="263">
        <v>0</v>
      </c>
      <c r="BS8" s="264">
        <v>0</v>
      </c>
      <c r="BT8" s="261">
        <v>0</v>
      </c>
      <c r="BU8" s="262">
        <v>0</v>
      </c>
      <c r="BV8" s="263">
        <v>0</v>
      </c>
      <c r="BW8" s="264">
        <v>0</v>
      </c>
      <c r="BX8" s="261">
        <v>0</v>
      </c>
      <c r="BY8" s="262">
        <v>0</v>
      </c>
      <c r="BZ8" s="263">
        <v>0</v>
      </c>
      <c r="CA8" s="264">
        <v>0</v>
      </c>
      <c r="CB8" s="261"/>
      <c r="CC8" s="262"/>
      <c r="CD8" s="263"/>
      <c r="CE8" s="264"/>
      <c r="CF8" s="168" t="s">
        <v>18</v>
      </c>
      <c r="CG8" s="218" t="s">
        <v>18</v>
      </c>
      <c r="CH8" s="167" t="s">
        <v>18</v>
      </c>
      <c r="CI8" s="169" t="s">
        <v>18</v>
      </c>
      <c r="CJ8" s="168" t="s">
        <v>18</v>
      </c>
      <c r="CK8" s="218" t="s">
        <v>18</v>
      </c>
      <c r="CL8" s="167" t="s">
        <v>18</v>
      </c>
      <c r="CM8" s="169" t="s">
        <v>18</v>
      </c>
      <c r="CN8" s="168" t="s">
        <v>18</v>
      </c>
      <c r="CO8" s="218" t="s">
        <v>18</v>
      </c>
      <c r="CP8" s="167" t="s">
        <v>18</v>
      </c>
      <c r="CQ8" s="169" t="s">
        <v>18</v>
      </c>
      <c r="CR8" s="168">
        <f t="shared" ref="CR8:CR24" si="1">SUM(L8,P8,T8,X8,AB8,AF8,AJ8,AN8,AR8,AV8,AZ8,BD8,BH8,BL8,BP8,BT8,BX8,CB8,CN8,CF8,CJ8)</f>
        <v>2</v>
      </c>
      <c r="CS8" s="218">
        <f t="shared" ref="CS8:CS24" si="2">SUM(M8,Q8,U8,Y8,AC8,AG8,AK8,AO8,AS8,AW8,BA8,BE8,BI8,BM8,BQ8,BU8,BY8,CC8,CO8,CG8,CK8)</f>
        <v>0</v>
      </c>
      <c r="CT8" s="167">
        <f t="shared" ref="CT8:CT24" si="3">SUM(N8,R8,V8,Z8,AD8,AH8,AL8,AP8,AT8,AX8,BB8,BF8,BJ8,BN8,BR8,BV8,BZ8,CD8,CP8,CH8,CL8)</f>
        <v>0</v>
      </c>
      <c r="CU8" s="169">
        <f t="shared" ref="CU8:CU24" si="4">SUM(O8,S8,W8,AA8,AE8,AI8,AM8,AQ8,AU8,AY8,BC8,BG8,BK8,BO8,BS8,BW8,CA8,CE8,CQ8,CI8,CM8)</f>
        <v>0</v>
      </c>
      <c r="CV8" s="170">
        <f t="shared" ref="CV8:CV24" si="5">SUM(CR8:CU8)</f>
        <v>2</v>
      </c>
      <c r="CW8" s="150"/>
    </row>
    <row r="9" spans="1:101" ht="22.5" x14ac:dyDescent="0.2">
      <c r="A9" s="214">
        <v>3</v>
      </c>
      <c r="B9" s="304"/>
      <c r="C9" s="309" t="s">
        <v>140</v>
      </c>
      <c r="D9" s="236" t="s">
        <v>110</v>
      </c>
      <c r="E9" s="204">
        <v>50</v>
      </c>
      <c r="F9" s="204">
        <v>0</v>
      </c>
      <c r="G9" s="146">
        <v>0</v>
      </c>
      <c r="H9" s="146">
        <v>0</v>
      </c>
      <c r="I9" s="146">
        <v>0</v>
      </c>
      <c r="J9" s="146">
        <v>0</v>
      </c>
      <c r="K9" s="169">
        <f t="shared" si="0"/>
        <v>50</v>
      </c>
      <c r="L9" s="261" t="s">
        <v>18</v>
      </c>
      <c r="M9" s="262">
        <v>0</v>
      </c>
      <c r="N9" s="263">
        <v>0</v>
      </c>
      <c r="O9" s="264">
        <v>0</v>
      </c>
      <c r="P9" s="261" t="s">
        <v>18</v>
      </c>
      <c r="Q9" s="262">
        <v>0</v>
      </c>
      <c r="R9" s="263">
        <v>0</v>
      </c>
      <c r="S9" s="264">
        <v>0</v>
      </c>
      <c r="T9" s="261" t="s">
        <v>18</v>
      </c>
      <c r="U9" s="262">
        <v>0</v>
      </c>
      <c r="V9" s="263">
        <v>0</v>
      </c>
      <c r="W9" s="264">
        <v>0</v>
      </c>
      <c r="X9" s="261" t="s">
        <v>18</v>
      </c>
      <c r="Y9" s="262">
        <v>0</v>
      </c>
      <c r="Z9" s="263">
        <v>0</v>
      </c>
      <c r="AA9" s="264">
        <v>0</v>
      </c>
      <c r="AB9" s="261" t="s">
        <v>18</v>
      </c>
      <c r="AC9" s="262">
        <v>0</v>
      </c>
      <c r="AD9" s="263">
        <v>0</v>
      </c>
      <c r="AE9" s="264">
        <v>0</v>
      </c>
      <c r="AF9" s="261" t="s">
        <v>18</v>
      </c>
      <c r="AG9" s="262">
        <v>0</v>
      </c>
      <c r="AH9" s="263">
        <v>0</v>
      </c>
      <c r="AI9" s="264">
        <v>0</v>
      </c>
      <c r="AJ9" s="168" t="s">
        <v>18</v>
      </c>
      <c r="AK9" s="218" t="s">
        <v>18</v>
      </c>
      <c r="AL9" s="167" t="s">
        <v>18</v>
      </c>
      <c r="AM9" s="169" t="s">
        <v>18</v>
      </c>
      <c r="AN9" s="261" t="s">
        <v>18</v>
      </c>
      <c r="AO9" s="262">
        <v>0</v>
      </c>
      <c r="AP9" s="263">
        <v>0</v>
      </c>
      <c r="AQ9" s="264">
        <v>0</v>
      </c>
      <c r="AR9" s="261" t="s">
        <v>18</v>
      </c>
      <c r="AS9" s="262">
        <v>0</v>
      </c>
      <c r="AT9" s="263">
        <v>0</v>
      </c>
      <c r="AU9" s="264">
        <v>0</v>
      </c>
      <c r="AV9" s="261" t="s">
        <v>18</v>
      </c>
      <c r="AW9" s="262">
        <v>0</v>
      </c>
      <c r="AX9" s="263">
        <v>0</v>
      </c>
      <c r="AY9" s="264">
        <v>0</v>
      </c>
      <c r="AZ9" s="261" t="s">
        <v>18</v>
      </c>
      <c r="BA9" s="262">
        <v>0</v>
      </c>
      <c r="BB9" s="263">
        <v>0</v>
      </c>
      <c r="BC9" s="264">
        <v>0</v>
      </c>
      <c r="BD9" s="261" t="s">
        <v>18</v>
      </c>
      <c r="BE9" s="262">
        <v>0</v>
      </c>
      <c r="BF9" s="263">
        <v>0</v>
      </c>
      <c r="BG9" s="264">
        <v>0</v>
      </c>
      <c r="BH9" s="261" t="s">
        <v>18</v>
      </c>
      <c r="BI9" s="262">
        <v>0</v>
      </c>
      <c r="BJ9" s="263">
        <v>0</v>
      </c>
      <c r="BK9" s="264">
        <v>0</v>
      </c>
      <c r="BL9" s="168" t="s">
        <v>18</v>
      </c>
      <c r="BM9" s="218" t="s">
        <v>18</v>
      </c>
      <c r="BN9" s="167" t="s">
        <v>18</v>
      </c>
      <c r="BO9" s="169" t="s">
        <v>18</v>
      </c>
      <c r="BP9" s="261" t="s">
        <v>18</v>
      </c>
      <c r="BQ9" s="262">
        <v>0</v>
      </c>
      <c r="BR9" s="263">
        <v>0</v>
      </c>
      <c r="BS9" s="264">
        <v>0</v>
      </c>
      <c r="BT9" s="261" t="s">
        <v>18</v>
      </c>
      <c r="BU9" s="262">
        <v>0</v>
      </c>
      <c r="BV9" s="263">
        <v>0</v>
      </c>
      <c r="BW9" s="264">
        <v>0</v>
      </c>
      <c r="BX9" s="261" t="s">
        <v>18</v>
      </c>
      <c r="BY9" s="262">
        <v>0</v>
      </c>
      <c r="BZ9" s="263">
        <v>0</v>
      </c>
      <c r="CA9" s="264">
        <v>0</v>
      </c>
      <c r="CB9" s="261" t="s">
        <v>18</v>
      </c>
      <c r="CC9" s="262"/>
      <c r="CD9" s="263"/>
      <c r="CE9" s="264"/>
      <c r="CF9" s="168" t="s">
        <v>18</v>
      </c>
      <c r="CG9" s="218" t="s">
        <v>18</v>
      </c>
      <c r="CH9" s="167" t="s">
        <v>18</v>
      </c>
      <c r="CI9" s="169" t="s">
        <v>18</v>
      </c>
      <c r="CJ9" s="168" t="s">
        <v>18</v>
      </c>
      <c r="CK9" s="218" t="s">
        <v>18</v>
      </c>
      <c r="CL9" s="167" t="s">
        <v>18</v>
      </c>
      <c r="CM9" s="169" t="s">
        <v>18</v>
      </c>
      <c r="CN9" s="168" t="s">
        <v>18</v>
      </c>
      <c r="CO9" s="218" t="s">
        <v>18</v>
      </c>
      <c r="CP9" s="167" t="s">
        <v>18</v>
      </c>
      <c r="CQ9" s="169" t="s">
        <v>18</v>
      </c>
      <c r="CR9" s="168">
        <f t="shared" si="1"/>
        <v>0</v>
      </c>
      <c r="CS9" s="218">
        <f t="shared" si="2"/>
        <v>0</v>
      </c>
      <c r="CT9" s="167">
        <f t="shared" si="3"/>
        <v>0</v>
      </c>
      <c r="CU9" s="169">
        <f t="shared" si="4"/>
        <v>0</v>
      </c>
      <c r="CV9" s="170">
        <f t="shared" si="5"/>
        <v>0</v>
      </c>
      <c r="CW9" s="198"/>
    </row>
    <row r="10" spans="1:101" ht="22.5" x14ac:dyDescent="0.2">
      <c r="A10" s="214">
        <v>4</v>
      </c>
      <c r="B10" s="304"/>
      <c r="C10" s="309"/>
      <c r="D10" s="236" t="s">
        <v>123</v>
      </c>
      <c r="E10" s="204">
        <v>50</v>
      </c>
      <c r="F10" s="204">
        <v>18</v>
      </c>
      <c r="G10" s="146">
        <v>0</v>
      </c>
      <c r="H10" s="146">
        <v>0</v>
      </c>
      <c r="I10" s="146">
        <v>1</v>
      </c>
      <c r="J10" s="146">
        <v>0</v>
      </c>
      <c r="K10" s="169">
        <f t="shared" si="0"/>
        <v>31</v>
      </c>
      <c r="L10" s="261" t="s">
        <v>18</v>
      </c>
      <c r="M10" s="262">
        <v>0</v>
      </c>
      <c r="N10" s="263">
        <v>0</v>
      </c>
      <c r="O10" s="264">
        <v>0</v>
      </c>
      <c r="P10" s="261" t="s">
        <v>18</v>
      </c>
      <c r="Q10" s="262">
        <v>0</v>
      </c>
      <c r="R10" s="263">
        <v>0</v>
      </c>
      <c r="S10" s="264">
        <v>0</v>
      </c>
      <c r="T10" s="261" t="s">
        <v>18</v>
      </c>
      <c r="U10" s="262">
        <v>0</v>
      </c>
      <c r="V10" s="263">
        <v>0</v>
      </c>
      <c r="W10" s="264">
        <v>0</v>
      </c>
      <c r="X10" s="261" t="s">
        <v>18</v>
      </c>
      <c r="Y10" s="262">
        <v>0</v>
      </c>
      <c r="Z10" s="263">
        <v>0</v>
      </c>
      <c r="AA10" s="264">
        <v>0</v>
      </c>
      <c r="AB10" s="261" t="s">
        <v>18</v>
      </c>
      <c r="AC10" s="262">
        <v>0</v>
      </c>
      <c r="AD10" s="263">
        <v>0</v>
      </c>
      <c r="AE10" s="264">
        <v>0</v>
      </c>
      <c r="AF10" s="261" t="s">
        <v>18</v>
      </c>
      <c r="AG10" s="262">
        <v>0</v>
      </c>
      <c r="AH10" s="263">
        <v>0</v>
      </c>
      <c r="AI10" s="264">
        <v>0</v>
      </c>
      <c r="AJ10" s="168" t="s">
        <v>18</v>
      </c>
      <c r="AK10" s="218" t="s">
        <v>18</v>
      </c>
      <c r="AL10" s="167" t="s">
        <v>18</v>
      </c>
      <c r="AM10" s="169" t="s">
        <v>18</v>
      </c>
      <c r="AN10" s="261" t="s">
        <v>18</v>
      </c>
      <c r="AO10" s="262">
        <v>0</v>
      </c>
      <c r="AP10" s="263">
        <v>0</v>
      </c>
      <c r="AQ10" s="264">
        <v>1</v>
      </c>
      <c r="AR10" s="261" t="s">
        <v>18</v>
      </c>
      <c r="AS10" s="262">
        <v>0</v>
      </c>
      <c r="AT10" s="263">
        <v>0</v>
      </c>
      <c r="AU10" s="264">
        <v>0</v>
      </c>
      <c r="AV10" s="261" t="s">
        <v>18</v>
      </c>
      <c r="AW10" s="262">
        <v>0</v>
      </c>
      <c r="AX10" s="263">
        <v>0</v>
      </c>
      <c r="AY10" s="264">
        <v>0</v>
      </c>
      <c r="AZ10" s="261" t="s">
        <v>18</v>
      </c>
      <c r="BA10" s="262">
        <v>0</v>
      </c>
      <c r="BB10" s="263">
        <v>0</v>
      </c>
      <c r="BC10" s="264">
        <v>0</v>
      </c>
      <c r="BD10" s="261" t="s">
        <v>18</v>
      </c>
      <c r="BE10" s="262">
        <v>0</v>
      </c>
      <c r="BF10" s="263">
        <v>0</v>
      </c>
      <c r="BG10" s="264">
        <v>0</v>
      </c>
      <c r="BH10" s="261" t="s">
        <v>18</v>
      </c>
      <c r="BI10" s="262">
        <v>0</v>
      </c>
      <c r="BJ10" s="263">
        <v>0</v>
      </c>
      <c r="BK10" s="264">
        <v>0</v>
      </c>
      <c r="BL10" s="168" t="s">
        <v>18</v>
      </c>
      <c r="BM10" s="218" t="s">
        <v>18</v>
      </c>
      <c r="BN10" s="167" t="s">
        <v>18</v>
      </c>
      <c r="BO10" s="169" t="s">
        <v>18</v>
      </c>
      <c r="BP10" s="261" t="s">
        <v>18</v>
      </c>
      <c r="BQ10" s="262">
        <v>0</v>
      </c>
      <c r="BR10" s="263">
        <v>0</v>
      </c>
      <c r="BS10" s="264">
        <v>0</v>
      </c>
      <c r="BT10" s="261" t="s">
        <v>18</v>
      </c>
      <c r="BU10" s="262">
        <v>0</v>
      </c>
      <c r="BV10" s="263">
        <v>0</v>
      </c>
      <c r="BW10" s="264">
        <v>0</v>
      </c>
      <c r="BX10" s="261" t="s">
        <v>18</v>
      </c>
      <c r="BY10" s="262">
        <v>0</v>
      </c>
      <c r="BZ10" s="263">
        <v>0</v>
      </c>
      <c r="CA10" s="264">
        <v>0</v>
      </c>
      <c r="CB10" s="261" t="s">
        <v>18</v>
      </c>
      <c r="CC10" s="262"/>
      <c r="CD10" s="263"/>
      <c r="CE10" s="264"/>
      <c r="CF10" s="168" t="s">
        <v>18</v>
      </c>
      <c r="CG10" s="218" t="s">
        <v>18</v>
      </c>
      <c r="CH10" s="167" t="s">
        <v>18</v>
      </c>
      <c r="CI10" s="169" t="s">
        <v>18</v>
      </c>
      <c r="CJ10" s="168" t="s">
        <v>18</v>
      </c>
      <c r="CK10" s="218" t="s">
        <v>18</v>
      </c>
      <c r="CL10" s="167" t="s">
        <v>18</v>
      </c>
      <c r="CM10" s="169" t="s">
        <v>18</v>
      </c>
      <c r="CN10" s="168" t="s">
        <v>18</v>
      </c>
      <c r="CO10" s="218" t="s">
        <v>18</v>
      </c>
      <c r="CP10" s="167" t="s">
        <v>18</v>
      </c>
      <c r="CQ10" s="169" t="s">
        <v>18</v>
      </c>
      <c r="CR10" s="168">
        <f t="shared" si="1"/>
        <v>0</v>
      </c>
      <c r="CS10" s="218">
        <f t="shared" si="2"/>
        <v>0</v>
      </c>
      <c r="CT10" s="167">
        <f t="shared" si="3"/>
        <v>0</v>
      </c>
      <c r="CU10" s="169">
        <f t="shared" si="4"/>
        <v>1</v>
      </c>
      <c r="CV10" s="170">
        <f t="shared" si="5"/>
        <v>1</v>
      </c>
      <c r="CW10" s="198"/>
    </row>
    <row r="11" spans="1:101" ht="22.5" x14ac:dyDescent="0.2">
      <c r="A11" s="214">
        <v>5</v>
      </c>
      <c r="B11" s="304"/>
      <c r="C11" s="309" t="s">
        <v>92</v>
      </c>
      <c r="D11" s="236" t="s">
        <v>151</v>
      </c>
      <c r="E11" s="204">
        <v>50</v>
      </c>
      <c r="F11" s="204">
        <v>0</v>
      </c>
      <c r="G11" s="146">
        <v>0</v>
      </c>
      <c r="H11" s="146">
        <v>0</v>
      </c>
      <c r="I11" s="146">
        <v>0</v>
      </c>
      <c r="J11" s="146">
        <v>0</v>
      </c>
      <c r="K11" s="169">
        <f t="shared" si="0"/>
        <v>50</v>
      </c>
      <c r="L11" s="261" t="s">
        <v>18</v>
      </c>
      <c r="M11" s="262">
        <v>0</v>
      </c>
      <c r="N11" s="263">
        <v>0</v>
      </c>
      <c r="O11" s="264">
        <v>0</v>
      </c>
      <c r="P11" s="261" t="s">
        <v>18</v>
      </c>
      <c r="Q11" s="262">
        <v>0</v>
      </c>
      <c r="R11" s="263">
        <v>0</v>
      </c>
      <c r="S11" s="264">
        <v>0</v>
      </c>
      <c r="T11" s="261" t="s">
        <v>18</v>
      </c>
      <c r="U11" s="262">
        <v>0</v>
      </c>
      <c r="V11" s="263">
        <v>0</v>
      </c>
      <c r="W11" s="264">
        <v>0</v>
      </c>
      <c r="X11" s="261" t="s">
        <v>18</v>
      </c>
      <c r="Y11" s="262">
        <v>0</v>
      </c>
      <c r="Z11" s="263">
        <v>0</v>
      </c>
      <c r="AA11" s="264">
        <v>0</v>
      </c>
      <c r="AB11" s="261" t="s">
        <v>18</v>
      </c>
      <c r="AC11" s="262">
        <v>0</v>
      </c>
      <c r="AD11" s="263">
        <v>0</v>
      </c>
      <c r="AE11" s="264">
        <v>0</v>
      </c>
      <c r="AF11" s="261" t="s">
        <v>18</v>
      </c>
      <c r="AG11" s="262">
        <v>0</v>
      </c>
      <c r="AH11" s="263">
        <v>0</v>
      </c>
      <c r="AI11" s="264">
        <v>0</v>
      </c>
      <c r="AJ11" s="168" t="s">
        <v>18</v>
      </c>
      <c r="AK11" s="218" t="s">
        <v>18</v>
      </c>
      <c r="AL11" s="167" t="s">
        <v>18</v>
      </c>
      <c r="AM11" s="169" t="s">
        <v>18</v>
      </c>
      <c r="AN11" s="261" t="s">
        <v>18</v>
      </c>
      <c r="AO11" s="262">
        <v>0</v>
      </c>
      <c r="AP11" s="263">
        <v>0</v>
      </c>
      <c r="AQ11" s="264">
        <v>0</v>
      </c>
      <c r="AR11" s="261" t="s">
        <v>18</v>
      </c>
      <c r="AS11" s="262">
        <v>0</v>
      </c>
      <c r="AT11" s="263">
        <v>0</v>
      </c>
      <c r="AU11" s="264">
        <v>0</v>
      </c>
      <c r="AV11" s="261" t="s">
        <v>18</v>
      </c>
      <c r="AW11" s="262">
        <v>0</v>
      </c>
      <c r="AX11" s="263">
        <v>0</v>
      </c>
      <c r="AY11" s="264">
        <v>0</v>
      </c>
      <c r="AZ11" s="261" t="s">
        <v>18</v>
      </c>
      <c r="BA11" s="262">
        <v>0</v>
      </c>
      <c r="BB11" s="263">
        <v>0</v>
      </c>
      <c r="BC11" s="264">
        <v>0</v>
      </c>
      <c r="BD11" s="261" t="s">
        <v>18</v>
      </c>
      <c r="BE11" s="262">
        <v>0</v>
      </c>
      <c r="BF11" s="263">
        <v>0</v>
      </c>
      <c r="BG11" s="264">
        <v>0</v>
      </c>
      <c r="BH11" s="261" t="s">
        <v>18</v>
      </c>
      <c r="BI11" s="262">
        <v>0</v>
      </c>
      <c r="BJ11" s="263">
        <v>0</v>
      </c>
      <c r="BK11" s="264">
        <v>0</v>
      </c>
      <c r="BL11" s="168" t="s">
        <v>18</v>
      </c>
      <c r="BM11" s="218" t="s">
        <v>18</v>
      </c>
      <c r="BN11" s="167" t="s">
        <v>18</v>
      </c>
      <c r="BO11" s="169" t="s">
        <v>18</v>
      </c>
      <c r="BP11" s="261" t="s">
        <v>18</v>
      </c>
      <c r="BQ11" s="262">
        <v>0</v>
      </c>
      <c r="BR11" s="263">
        <v>0</v>
      </c>
      <c r="BS11" s="264">
        <v>0</v>
      </c>
      <c r="BT11" s="261" t="s">
        <v>18</v>
      </c>
      <c r="BU11" s="262">
        <v>0</v>
      </c>
      <c r="BV11" s="263">
        <v>0</v>
      </c>
      <c r="BW11" s="264">
        <v>0</v>
      </c>
      <c r="BX11" s="261" t="s">
        <v>18</v>
      </c>
      <c r="BY11" s="262">
        <v>0</v>
      </c>
      <c r="BZ11" s="263">
        <v>0</v>
      </c>
      <c r="CA11" s="264">
        <v>0</v>
      </c>
      <c r="CB11" s="261" t="s">
        <v>18</v>
      </c>
      <c r="CC11" s="262"/>
      <c r="CD11" s="263"/>
      <c r="CE11" s="264"/>
      <c r="CF11" s="168" t="s">
        <v>18</v>
      </c>
      <c r="CG11" s="218" t="s">
        <v>18</v>
      </c>
      <c r="CH11" s="167" t="s">
        <v>18</v>
      </c>
      <c r="CI11" s="169" t="s">
        <v>18</v>
      </c>
      <c r="CJ11" s="168" t="s">
        <v>18</v>
      </c>
      <c r="CK11" s="218" t="s">
        <v>18</v>
      </c>
      <c r="CL11" s="167" t="s">
        <v>18</v>
      </c>
      <c r="CM11" s="169" t="s">
        <v>18</v>
      </c>
      <c r="CN11" s="168" t="s">
        <v>18</v>
      </c>
      <c r="CO11" s="218" t="s">
        <v>18</v>
      </c>
      <c r="CP11" s="167" t="s">
        <v>18</v>
      </c>
      <c r="CQ11" s="169" t="s">
        <v>18</v>
      </c>
      <c r="CR11" s="168">
        <f t="shared" si="1"/>
        <v>0</v>
      </c>
      <c r="CS11" s="218">
        <f t="shared" si="2"/>
        <v>0</v>
      </c>
      <c r="CT11" s="167">
        <f t="shared" si="3"/>
        <v>0</v>
      </c>
      <c r="CU11" s="169">
        <f t="shared" si="4"/>
        <v>0</v>
      </c>
      <c r="CV11" s="170">
        <f t="shared" si="5"/>
        <v>0</v>
      </c>
      <c r="CW11" s="198"/>
    </row>
    <row r="12" spans="1:101" ht="22.5" x14ac:dyDescent="0.2">
      <c r="A12" s="214">
        <v>6</v>
      </c>
      <c r="B12" s="304"/>
      <c r="C12" s="309"/>
      <c r="D12" s="236" t="s">
        <v>122</v>
      </c>
      <c r="E12" s="204">
        <v>50</v>
      </c>
      <c r="F12" s="204">
        <v>13</v>
      </c>
      <c r="G12" s="146">
        <v>7</v>
      </c>
      <c r="H12" s="146">
        <v>0</v>
      </c>
      <c r="I12" s="146">
        <v>1</v>
      </c>
      <c r="J12" s="146">
        <v>0</v>
      </c>
      <c r="K12" s="169">
        <f t="shared" si="0"/>
        <v>29</v>
      </c>
      <c r="L12" s="261">
        <v>0</v>
      </c>
      <c r="M12" s="262">
        <v>0</v>
      </c>
      <c r="N12" s="263">
        <v>0</v>
      </c>
      <c r="O12" s="264">
        <v>0</v>
      </c>
      <c r="P12" s="261">
        <v>0</v>
      </c>
      <c r="Q12" s="262">
        <v>0</v>
      </c>
      <c r="R12" s="263">
        <v>0</v>
      </c>
      <c r="S12" s="264">
        <v>0</v>
      </c>
      <c r="T12" s="261">
        <v>0</v>
      </c>
      <c r="U12" s="262">
        <v>0</v>
      </c>
      <c r="V12" s="263">
        <v>0</v>
      </c>
      <c r="W12" s="264">
        <v>0</v>
      </c>
      <c r="X12" s="261">
        <v>0</v>
      </c>
      <c r="Y12" s="262">
        <v>0</v>
      </c>
      <c r="Z12" s="263">
        <v>0</v>
      </c>
      <c r="AA12" s="264">
        <v>0</v>
      </c>
      <c r="AB12" s="261">
        <v>0</v>
      </c>
      <c r="AC12" s="262">
        <v>0</v>
      </c>
      <c r="AD12" s="263">
        <v>0</v>
      </c>
      <c r="AE12" s="264">
        <v>0</v>
      </c>
      <c r="AF12" s="261">
        <v>0</v>
      </c>
      <c r="AG12" s="262">
        <v>0</v>
      </c>
      <c r="AH12" s="263">
        <v>0</v>
      </c>
      <c r="AI12" s="264">
        <v>0</v>
      </c>
      <c r="AJ12" s="168" t="s">
        <v>18</v>
      </c>
      <c r="AK12" s="218" t="s">
        <v>18</v>
      </c>
      <c r="AL12" s="167" t="s">
        <v>18</v>
      </c>
      <c r="AM12" s="169" t="s">
        <v>18</v>
      </c>
      <c r="AN12" s="261">
        <v>0</v>
      </c>
      <c r="AO12" s="262">
        <v>0</v>
      </c>
      <c r="AP12" s="263">
        <v>0</v>
      </c>
      <c r="AQ12" s="264">
        <v>0</v>
      </c>
      <c r="AR12" s="261">
        <v>0</v>
      </c>
      <c r="AS12" s="262">
        <v>0</v>
      </c>
      <c r="AT12" s="263">
        <v>0</v>
      </c>
      <c r="AU12" s="264">
        <v>0</v>
      </c>
      <c r="AV12" s="261">
        <v>0</v>
      </c>
      <c r="AW12" s="262">
        <v>0</v>
      </c>
      <c r="AX12" s="263">
        <v>0</v>
      </c>
      <c r="AY12" s="264">
        <v>0</v>
      </c>
      <c r="AZ12" s="261">
        <v>0</v>
      </c>
      <c r="BA12" s="262">
        <v>0</v>
      </c>
      <c r="BB12" s="263">
        <v>0</v>
      </c>
      <c r="BC12" s="264">
        <v>0</v>
      </c>
      <c r="BD12" s="261">
        <v>0</v>
      </c>
      <c r="BE12" s="262">
        <v>0</v>
      </c>
      <c r="BF12" s="263">
        <v>0</v>
      </c>
      <c r="BG12" s="264">
        <v>0</v>
      </c>
      <c r="BH12" s="261">
        <v>0</v>
      </c>
      <c r="BI12" s="262">
        <v>0</v>
      </c>
      <c r="BJ12" s="263">
        <v>0</v>
      </c>
      <c r="BK12" s="264">
        <v>0</v>
      </c>
      <c r="BL12" s="168" t="s">
        <v>18</v>
      </c>
      <c r="BM12" s="218" t="s">
        <v>18</v>
      </c>
      <c r="BN12" s="167" t="s">
        <v>18</v>
      </c>
      <c r="BO12" s="169" t="s">
        <v>18</v>
      </c>
      <c r="BP12" s="261">
        <v>0</v>
      </c>
      <c r="BQ12" s="262">
        <v>0</v>
      </c>
      <c r="BR12" s="263">
        <v>0</v>
      </c>
      <c r="BS12" s="264">
        <v>0</v>
      </c>
      <c r="BT12" s="261">
        <v>0</v>
      </c>
      <c r="BU12" s="262">
        <v>0</v>
      </c>
      <c r="BV12" s="263">
        <v>0</v>
      </c>
      <c r="BW12" s="264">
        <v>0</v>
      </c>
      <c r="BX12" s="261">
        <v>3</v>
      </c>
      <c r="BY12" s="262">
        <v>0</v>
      </c>
      <c r="BZ12" s="263">
        <v>0</v>
      </c>
      <c r="CA12" s="264">
        <v>0</v>
      </c>
      <c r="CB12" s="261"/>
      <c r="CC12" s="262"/>
      <c r="CD12" s="263"/>
      <c r="CE12" s="264"/>
      <c r="CF12" s="168" t="s">
        <v>18</v>
      </c>
      <c r="CG12" s="218" t="s">
        <v>18</v>
      </c>
      <c r="CH12" s="167" t="s">
        <v>18</v>
      </c>
      <c r="CI12" s="169" t="s">
        <v>18</v>
      </c>
      <c r="CJ12" s="168" t="s">
        <v>18</v>
      </c>
      <c r="CK12" s="218" t="s">
        <v>18</v>
      </c>
      <c r="CL12" s="167" t="s">
        <v>18</v>
      </c>
      <c r="CM12" s="169" t="s">
        <v>18</v>
      </c>
      <c r="CN12" s="168" t="s">
        <v>18</v>
      </c>
      <c r="CO12" s="218" t="s">
        <v>18</v>
      </c>
      <c r="CP12" s="167" t="s">
        <v>18</v>
      </c>
      <c r="CQ12" s="169" t="s">
        <v>18</v>
      </c>
      <c r="CR12" s="168">
        <f t="shared" si="1"/>
        <v>3</v>
      </c>
      <c r="CS12" s="218">
        <f t="shared" si="2"/>
        <v>0</v>
      </c>
      <c r="CT12" s="167">
        <f t="shared" si="3"/>
        <v>0</v>
      </c>
      <c r="CU12" s="169">
        <f t="shared" si="4"/>
        <v>0</v>
      </c>
      <c r="CV12" s="170">
        <f t="shared" si="5"/>
        <v>3</v>
      </c>
      <c r="CW12" s="198"/>
    </row>
    <row r="13" spans="1:101" ht="22.5" x14ac:dyDescent="0.2">
      <c r="A13" s="214">
        <v>7</v>
      </c>
      <c r="B13" s="304"/>
      <c r="C13" s="244" t="s">
        <v>141</v>
      </c>
      <c r="D13" s="236" t="s">
        <v>116</v>
      </c>
      <c r="E13" s="204">
        <v>60</v>
      </c>
      <c r="F13" s="204">
        <v>21</v>
      </c>
      <c r="G13" s="146">
        <v>0</v>
      </c>
      <c r="H13" s="146">
        <v>0</v>
      </c>
      <c r="I13" s="146">
        <v>1</v>
      </c>
      <c r="J13" s="146">
        <v>0</v>
      </c>
      <c r="K13" s="169">
        <f t="shared" si="0"/>
        <v>38</v>
      </c>
      <c r="L13" s="261" t="s">
        <v>18</v>
      </c>
      <c r="M13" s="262">
        <v>0</v>
      </c>
      <c r="N13" s="263">
        <v>0</v>
      </c>
      <c r="O13" s="264">
        <v>0</v>
      </c>
      <c r="P13" s="261" t="s">
        <v>18</v>
      </c>
      <c r="Q13" s="262">
        <v>0</v>
      </c>
      <c r="R13" s="263">
        <v>0</v>
      </c>
      <c r="S13" s="264">
        <v>0</v>
      </c>
      <c r="T13" s="261" t="s">
        <v>18</v>
      </c>
      <c r="U13" s="262">
        <v>0</v>
      </c>
      <c r="V13" s="263">
        <v>0</v>
      </c>
      <c r="W13" s="264">
        <v>0</v>
      </c>
      <c r="X13" s="261" t="s">
        <v>18</v>
      </c>
      <c r="Y13" s="262">
        <v>0</v>
      </c>
      <c r="Z13" s="263">
        <v>0</v>
      </c>
      <c r="AA13" s="264">
        <v>0</v>
      </c>
      <c r="AB13" s="261" t="s">
        <v>18</v>
      </c>
      <c r="AC13" s="262">
        <v>0</v>
      </c>
      <c r="AD13" s="263">
        <v>0</v>
      </c>
      <c r="AE13" s="264">
        <v>0</v>
      </c>
      <c r="AF13" s="261" t="s">
        <v>18</v>
      </c>
      <c r="AG13" s="262">
        <v>0</v>
      </c>
      <c r="AH13" s="263">
        <v>0</v>
      </c>
      <c r="AI13" s="264">
        <v>0</v>
      </c>
      <c r="AJ13" s="168" t="s">
        <v>18</v>
      </c>
      <c r="AK13" s="218" t="s">
        <v>18</v>
      </c>
      <c r="AL13" s="167" t="s">
        <v>18</v>
      </c>
      <c r="AM13" s="169" t="s">
        <v>18</v>
      </c>
      <c r="AN13" s="261" t="s">
        <v>18</v>
      </c>
      <c r="AO13" s="262">
        <v>0</v>
      </c>
      <c r="AP13" s="263">
        <v>0</v>
      </c>
      <c r="AQ13" s="264">
        <v>1</v>
      </c>
      <c r="AR13" s="261" t="s">
        <v>18</v>
      </c>
      <c r="AS13" s="262">
        <v>0</v>
      </c>
      <c r="AT13" s="263">
        <v>0</v>
      </c>
      <c r="AU13" s="264">
        <v>0</v>
      </c>
      <c r="AV13" s="261" t="s">
        <v>18</v>
      </c>
      <c r="AW13" s="262">
        <v>0</v>
      </c>
      <c r="AX13" s="263">
        <v>0</v>
      </c>
      <c r="AY13" s="264">
        <v>0</v>
      </c>
      <c r="AZ13" s="261" t="s">
        <v>18</v>
      </c>
      <c r="BA13" s="262">
        <v>0</v>
      </c>
      <c r="BB13" s="263">
        <v>0</v>
      </c>
      <c r="BC13" s="264">
        <v>0</v>
      </c>
      <c r="BD13" s="261" t="s">
        <v>18</v>
      </c>
      <c r="BE13" s="262">
        <v>0</v>
      </c>
      <c r="BF13" s="263">
        <v>0</v>
      </c>
      <c r="BG13" s="264">
        <v>0</v>
      </c>
      <c r="BH13" s="261" t="s">
        <v>18</v>
      </c>
      <c r="BI13" s="262">
        <v>0</v>
      </c>
      <c r="BJ13" s="263">
        <v>0</v>
      </c>
      <c r="BK13" s="264">
        <v>0</v>
      </c>
      <c r="BL13" s="168" t="s">
        <v>18</v>
      </c>
      <c r="BM13" s="218" t="s">
        <v>18</v>
      </c>
      <c r="BN13" s="167" t="s">
        <v>18</v>
      </c>
      <c r="BO13" s="169" t="s">
        <v>18</v>
      </c>
      <c r="BP13" s="261" t="s">
        <v>18</v>
      </c>
      <c r="BQ13" s="262">
        <v>0</v>
      </c>
      <c r="BR13" s="263">
        <v>0</v>
      </c>
      <c r="BS13" s="264">
        <v>0</v>
      </c>
      <c r="BT13" s="261" t="s">
        <v>18</v>
      </c>
      <c r="BU13" s="262">
        <v>0</v>
      </c>
      <c r="BV13" s="263">
        <v>0</v>
      </c>
      <c r="BW13" s="264">
        <v>0</v>
      </c>
      <c r="BX13" s="261" t="s">
        <v>18</v>
      </c>
      <c r="BY13" s="262">
        <v>0</v>
      </c>
      <c r="BZ13" s="263">
        <v>0</v>
      </c>
      <c r="CA13" s="264">
        <v>3</v>
      </c>
      <c r="CB13" s="261" t="s">
        <v>18</v>
      </c>
      <c r="CC13" s="262"/>
      <c r="CD13" s="263"/>
      <c r="CE13" s="264"/>
      <c r="CF13" s="168" t="s">
        <v>18</v>
      </c>
      <c r="CG13" s="218" t="s">
        <v>18</v>
      </c>
      <c r="CH13" s="167" t="s">
        <v>18</v>
      </c>
      <c r="CI13" s="169" t="s">
        <v>18</v>
      </c>
      <c r="CJ13" s="168" t="s">
        <v>18</v>
      </c>
      <c r="CK13" s="218" t="s">
        <v>18</v>
      </c>
      <c r="CL13" s="167" t="s">
        <v>18</v>
      </c>
      <c r="CM13" s="169" t="s">
        <v>18</v>
      </c>
      <c r="CN13" s="168" t="s">
        <v>18</v>
      </c>
      <c r="CO13" s="218" t="s">
        <v>18</v>
      </c>
      <c r="CP13" s="167" t="s">
        <v>18</v>
      </c>
      <c r="CQ13" s="169" t="s">
        <v>18</v>
      </c>
      <c r="CR13" s="168">
        <f t="shared" si="1"/>
        <v>0</v>
      </c>
      <c r="CS13" s="218">
        <f t="shared" si="2"/>
        <v>0</v>
      </c>
      <c r="CT13" s="167">
        <f t="shared" si="3"/>
        <v>0</v>
      </c>
      <c r="CU13" s="169">
        <f t="shared" si="4"/>
        <v>4</v>
      </c>
      <c r="CV13" s="170">
        <f t="shared" si="5"/>
        <v>4</v>
      </c>
      <c r="CW13" s="198"/>
    </row>
    <row r="14" spans="1:101" ht="22.5" x14ac:dyDescent="0.2">
      <c r="A14" s="214">
        <v>8</v>
      </c>
      <c r="B14" s="304"/>
      <c r="C14" s="309" t="s">
        <v>94</v>
      </c>
      <c r="D14" s="236" t="s">
        <v>124</v>
      </c>
      <c r="E14" s="204">
        <v>50</v>
      </c>
      <c r="F14" s="204">
        <v>14</v>
      </c>
      <c r="G14" s="231">
        <v>2</v>
      </c>
      <c r="H14" s="231">
        <v>0</v>
      </c>
      <c r="I14" s="231">
        <v>1</v>
      </c>
      <c r="J14" s="231">
        <v>0</v>
      </c>
      <c r="K14" s="169">
        <f t="shared" si="0"/>
        <v>33</v>
      </c>
      <c r="L14" s="261">
        <v>0</v>
      </c>
      <c r="M14" s="262">
        <v>0</v>
      </c>
      <c r="N14" s="263">
        <v>0</v>
      </c>
      <c r="O14" s="264">
        <v>0</v>
      </c>
      <c r="P14" s="261">
        <v>0</v>
      </c>
      <c r="Q14" s="262">
        <v>0</v>
      </c>
      <c r="R14" s="263">
        <v>0</v>
      </c>
      <c r="S14" s="264">
        <v>0</v>
      </c>
      <c r="T14" s="261">
        <v>0</v>
      </c>
      <c r="U14" s="262">
        <v>0</v>
      </c>
      <c r="V14" s="263">
        <v>0</v>
      </c>
      <c r="W14" s="264">
        <v>0</v>
      </c>
      <c r="X14" s="261">
        <v>0</v>
      </c>
      <c r="Y14" s="262">
        <v>0</v>
      </c>
      <c r="Z14" s="263">
        <v>0</v>
      </c>
      <c r="AA14" s="264">
        <v>0</v>
      </c>
      <c r="AB14" s="261">
        <v>0</v>
      </c>
      <c r="AC14" s="262">
        <v>0</v>
      </c>
      <c r="AD14" s="263">
        <v>0</v>
      </c>
      <c r="AE14" s="264">
        <v>0</v>
      </c>
      <c r="AF14" s="261">
        <v>0</v>
      </c>
      <c r="AG14" s="262">
        <v>0</v>
      </c>
      <c r="AH14" s="263">
        <v>0</v>
      </c>
      <c r="AI14" s="264">
        <v>0</v>
      </c>
      <c r="AJ14" s="168" t="s">
        <v>18</v>
      </c>
      <c r="AK14" s="218" t="s">
        <v>18</v>
      </c>
      <c r="AL14" s="167" t="s">
        <v>18</v>
      </c>
      <c r="AM14" s="169" t="s">
        <v>18</v>
      </c>
      <c r="AN14" s="261">
        <v>0</v>
      </c>
      <c r="AO14" s="262">
        <v>0</v>
      </c>
      <c r="AP14" s="263">
        <v>0</v>
      </c>
      <c r="AQ14" s="264">
        <v>0</v>
      </c>
      <c r="AR14" s="261">
        <v>0</v>
      </c>
      <c r="AS14" s="262">
        <v>0</v>
      </c>
      <c r="AT14" s="263">
        <v>0</v>
      </c>
      <c r="AU14" s="264">
        <v>0</v>
      </c>
      <c r="AV14" s="261">
        <v>0</v>
      </c>
      <c r="AW14" s="262">
        <v>0</v>
      </c>
      <c r="AX14" s="263">
        <v>0</v>
      </c>
      <c r="AY14" s="264">
        <v>0</v>
      </c>
      <c r="AZ14" s="261">
        <v>0</v>
      </c>
      <c r="BA14" s="262">
        <v>0</v>
      </c>
      <c r="BB14" s="263">
        <v>0</v>
      </c>
      <c r="BC14" s="264">
        <v>0</v>
      </c>
      <c r="BD14" s="261">
        <v>0</v>
      </c>
      <c r="BE14" s="262">
        <v>0</v>
      </c>
      <c r="BF14" s="263">
        <v>0</v>
      </c>
      <c r="BG14" s="264">
        <v>0</v>
      </c>
      <c r="BH14" s="261">
        <v>0</v>
      </c>
      <c r="BI14" s="262">
        <v>0</v>
      </c>
      <c r="BJ14" s="263">
        <v>0</v>
      </c>
      <c r="BK14" s="264">
        <v>0</v>
      </c>
      <c r="BL14" s="168" t="s">
        <v>18</v>
      </c>
      <c r="BM14" s="218" t="s">
        <v>18</v>
      </c>
      <c r="BN14" s="167" t="s">
        <v>18</v>
      </c>
      <c r="BO14" s="169" t="s">
        <v>18</v>
      </c>
      <c r="BP14" s="261">
        <v>0</v>
      </c>
      <c r="BQ14" s="262">
        <v>0</v>
      </c>
      <c r="BR14" s="263">
        <v>0</v>
      </c>
      <c r="BS14" s="264">
        <v>0</v>
      </c>
      <c r="BT14" s="261">
        <v>0</v>
      </c>
      <c r="BU14" s="262">
        <v>0</v>
      </c>
      <c r="BV14" s="263">
        <v>0</v>
      </c>
      <c r="BW14" s="264">
        <v>0</v>
      </c>
      <c r="BX14" s="261">
        <v>2</v>
      </c>
      <c r="BY14" s="262">
        <v>0</v>
      </c>
      <c r="BZ14" s="263">
        <v>0</v>
      </c>
      <c r="CA14" s="264">
        <v>0</v>
      </c>
      <c r="CB14" s="261"/>
      <c r="CC14" s="262"/>
      <c r="CD14" s="263"/>
      <c r="CE14" s="264"/>
      <c r="CF14" s="168" t="s">
        <v>18</v>
      </c>
      <c r="CG14" s="218" t="s">
        <v>18</v>
      </c>
      <c r="CH14" s="167" t="s">
        <v>18</v>
      </c>
      <c r="CI14" s="169" t="s">
        <v>18</v>
      </c>
      <c r="CJ14" s="168" t="s">
        <v>18</v>
      </c>
      <c r="CK14" s="218" t="s">
        <v>18</v>
      </c>
      <c r="CL14" s="167" t="s">
        <v>18</v>
      </c>
      <c r="CM14" s="169" t="s">
        <v>18</v>
      </c>
      <c r="CN14" s="168" t="s">
        <v>18</v>
      </c>
      <c r="CO14" s="218" t="s">
        <v>18</v>
      </c>
      <c r="CP14" s="167" t="s">
        <v>18</v>
      </c>
      <c r="CQ14" s="169" t="s">
        <v>18</v>
      </c>
      <c r="CR14" s="168">
        <f t="shared" si="1"/>
        <v>2</v>
      </c>
      <c r="CS14" s="218">
        <f t="shared" si="2"/>
        <v>0</v>
      </c>
      <c r="CT14" s="167">
        <f t="shared" si="3"/>
        <v>0</v>
      </c>
      <c r="CU14" s="169">
        <f t="shared" si="4"/>
        <v>0</v>
      </c>
      <c r="CV14" s="170">
        <f t="shared" si="5"/>
        <v>2</v>
      </c>
      <c r="CW14" s="198"/>
    </row>
    <row r="15" spans="1:101" ht="22.5" x14ac:dyDescent="0.2">
      <c r="A15" s="214">
        <v>9</v>
      </c>
      <c r="B15" s="304"/>
      <c r="C15" s="309"/>
      <c r="D15" s="236" t="s">
        <v>150</v>
      </c>
      <c r="E15" s="204">
        <v>50</v>
      </c>
      <c r="F15" s="204">
        <v>0</v>
      </c>
      <c r="G15" s="146">
        <v>0</v>
      </c>
      <c r="H15" s="146">
        <v>0</v>
      </c>
      <c r="I15" s="146">
        <v>0</v>
      </c>
      <c r="J15" s="146">
        <v>0</v>
      </c>
      <c r="K15" s="169">
        <f t="shared" si="0"/>
        <v>50</v>
      </c>
      <c r="L15" s="261" t="s">
        <v>18</v>
      </c>
      <c r="M15" s="262">
        <v>0</v>
      </c>
      <c r="N15" s="263">
        <v>0</v>
      </c>
      <c r="O15" s="264">
        <v>0</v>
      </c>
      <c r="P15" s="261" t="s">
        <v>18</v>
      </c>
      <c r="Q15" s="262">
        <v>0</v>
      </c>
      <c r="R15" s="263">
        <v>0</v>
      </c>
      <c r="S15" s="264">
        <v>0</v>
      </c>
      <c r="T15" s="261" t="s">
        <v>18</v>
      </c>
      <c r="U15" s="262">
        <v>0</v>
      </c>
      <c r="V15" s="263">
        <v>0</v>
      </c>
      <c r="W15" s="264">
        <v>0</v>
      </c>
      <c r="X15" s="261" t="s">
        <v>18</v>
      </c>
      <c r="Y15" s="262">
        <v>0</v>
      </c>
      <c r="Z15" s="263">
        <v>0</v>
      </c>
      <c r="AA15" s="264">
        <v>0</v>
      </c>
      <c r="AB15" s="261" t="s">
        <v>18</v>
      </c>
      <c r="AC15" s="262">
        <v>0</v>
      </c>
      <c r="AD15" s="263">
        <v>0</v>
      </c>
      <c r="AE15" s="264">
        <v>0</v>
      </c>
      <c r="AF15" s="261" t="s">
        <v>18</v>
      </c>
      <c r="AG15" s="262">
        <v>0</v>
      </c>
      <c r="AH15" s="263">
        <v>0</v>
      </c>
      <c r="AI15" s="264">
        <v>0</v>
      </c>
      <c r="AJ15" s="168" t="s">
        <v>18</v>
      </c>
      <c r="AK15" s="218" t="s">
        <v>18</v>
      </c>
      <c r="AL15" s="167" t="s">
        <v>18</v>
      </c>
      <c r="AM15" s="169" t="s">
        <v>18</v>
      </c>
      <c r="AN15" s="261" t="s">
        <v>18</v>
      </c>
      <c r="AO15" s="262">
        <v>0</v>
      </c>
      <c r="AP15" s="263">
        <v>0</v>
      </c>
      <c r="AQ15" s="264">
        <v>0</v>
      </c>
      <c r="AR15" s="261" t="s">
        <v>18</v>
      </c>
      <c r="AS15" s="262">
        <v>0</v>
      </c>
      <c r="AT15" s="263">
        <v>0</v>
      </c>
      <c r="AU15" s="264">
        <v>0</v>
      </c>
      <c r="AV15" s="261" t="s">
        <v>18</v>
      </c>
      <c r="AW15" s="262">
        <v>0</v>
      </c>
      <c r="AX15" s="263">
        <v>0</v>
      </c>
      <c r="AY15" s="264">
        <v>0</v>
      </c>
      <c r="AZ15" s="261" t="s">
        <v>18</v>
      </c>
      <c r="BA15" s="262">
        <v>0</v>
      </c>
      <c r="BB15" s="263">
        <v>0</v>
      </c>
      <c r="BC15" s="264">
        <v>0</v>
      </c>
      <c r="BD15" s="261" t="s">
        <v>18</v>
      </c>
      <c r="BE15" s="262">
        <v>0</v>
      </c>
      <c r="BF15" s="263">
        <v>0</v>
      </c>
      <c r="BG15" s="264">
        <v>0</v>
      </c>
      <c r="BH15" s="261" t="s">
        <v>18</v>
      </c>
      <c r="BI15" s="262">
        <v>0</v>
      </c>
      <c r="BJ15" s="263">
        <v>0</v>
      </c>
      <c r="BK15" s="264">
        <v>0</v>
      </c>
      <c r="BL15" s="168" t="s">
        <v>18</v>
      </c>
      <c r="BM15" s="218" t="s">
        <v>18</v>
      </c>
      <c r="BN15" s="167" t="s">
        <v>18</v>
      </c>
      <c r="BO15" s="169" t="s">
        <v>18</v>
      </c>
      <c r="BP15" s="261" t="s">
        <v>18</v>
      </c>
      <c r="BQ15" s="262">
        <v>0</v>
      </c>
      <c r="BR15" s="263">
        <v>0</v>
      </c>
      <c r="BS15" s="264">
        <v>0</v>
      </c>
      <c r="BT15" s="261" t="s">
        <v>18</v>
      </c>
      <c r="BU15" s="262">
        <v>0</v>
      </c>
      <c r="BV15" s="263">
        <v>0</v>
      </c>
      <c r="BW15" s="264">
        <v>0</v>
      </c>
      <c r="BX15" s="261" t="s">
        <v>18</v>
      </c>
      <c r="BY15" s="262">
        <v>0</v>
      </c>
      <c r="BZ15" s="263">
        <v>0</v>
      </c>
      <c r="CA15" s="264">
        <v>0</v>
      </c>
      <c r="CB15" s="261" t="s">
        <v>18</v>
      </c>
      <c r="CC15" s="262"/>
      <c r="CD15" s="263"/>
      <c r="CE15" s="264"/>
      <c r="CF15" s="168" t="s">
        <v>18</v>
      </c>
      <c r="CG15" s="218" t="s">
        <v>18</v>
      </c>
      <c r="CH15" s="167" t="s">
        <v>18</v>
      </c>
      <c r="CI15" s="169" t="s">
        <v>18</v>
      </c>
      <c r="CJ15" s="168" t="s">
        <v>18</v>
      </c>
      <c r="CK15" s="218" t="s">
        <v>18</v>
      </c>
      <c r="CL15" s="167" t="s">
        <v>18</v>
      </c>
      <c r="CM15" s="169" t="s">
        <v>18</v>
      </c>
      <c r="CN15" s="168" t="s">
        <v>18</v>
      </c>
      <c r="CO15" s="218" t="s">
        <v>18</v>
      </c>
      <c r="CP15" s="167" t="s">
        <v>18</v>
      </c>
      <c r="CQ15" s="169" t="s">
        <v>18</v>
      </c>
      <c r="CR15" s="168">
        <f t="shared" si="1"/>
        <v>0</v>
      </c>
      <c r="CS15" s="167">
        <f t="shared" si="2"/>
        <v>0</v>
      </c>
      <c r="CT15" s="167">
        <f t="shared" si="3"/>
        <v>0</v>
      </c>
      <c r="CU15" s="169">
        <f t="shared" si="4"/>
        <v>0</v>
      </c>
      <c r="CV15" s="170">
        <f t="shared" si="5"/>
        <v>0</v>
      </c>
      <c r="CW15" s="198"/>
    </row>
    <row r="16" spans="1:101" x14ac:dyDescent="0.2">
      <c r="A16" s="215">
        <v>10</v>
      </c>
      <c r="B16" s="304"/>
      <c r="C16" s="309" t="s">
        <v>44</v>
      </c>
      <c r="D16" s="236" t="s">
        <v>149</v>
      </c>
      <c r="E16" s="204">
        <v>50</v>
      </c>
      <c r="F16" s="204">
        <v>0</v>
      </c>
      <c r="G16" s="146">
        <v>0</v>
      </c>
      <c r="H16" s="146">
        <v>0</v>
      </c>
      <c r="I16" s="146">
        <v>0</v>
      </c>
      <c r="J16" s="146">
        <v>0</v>
      </c>
      <c r="K16" s="169">
        <f t="shared" si="0"/>
        <v>50</v>
      </c>
      <c r="L16" s="261" t="s">
        <v>18</v>
      </c>
      <c r="M16" s="262">
        <v>0</v>
      </c>
      <c r="N16" s="263">
        <v>0</v>
      </c>
      <c r="O16" s="264">
        <v>0</v>
      </c>
      <c r="P16" s="261" t="s">
        <v>18</v>
      </c>
      <c r="Q16" s="262">
        <v>0</v>
      </c>
      <c r="R16" s="263">
        <v>0</v>
      </c>
      <c r="S16" s="264">
        <v>0</v>
      </c>
      <c r="T16" s="261" t="s">
        <v>18</v>
      </c>
      <c r="U16" s="262">
        <v>0</v>
      </c>
      <c r="V16" s="263">
        <v>0</v>
      </c>
      <c r="W16" s="264">
        <v>0</v>
      </c>
      <c r="X16" s="261" t="s">
        <v>18</v>
      </c>
      <c r="Y16" s="262">
        <v>0</v>
      </c>
      <c r="Z16" s="263">
        <v>0</v>
      </c>
      <c r="AA16" s="264">
        <v>0</v>
      </c>
      <c r="AB16" s="261" t="s">
        <v>18</v>
      </c>
      <c r="AC16" s="262">
        <v>0</v>
      </c>
      <c r="AD16" s="263">
        <v>0</v>
      </c>
      <c r="AE16" s="264">
        <v>0</v>
      </c>
      <c r="AF16" s="261" t="s">
        <v>18</v>
      </c>
      <c r="AG16" s="262">
        <v>0</v>
      </c>
      <c r="AH16" s="263">
        <v>0</v>
      </c>
      <c r="AI16" s="264">
        <v>0</v>
      </c>
      <c r="AJ16" s="168" t="s">
        <v>18</v>
      </c>
      <c r="AK16" s="218" t="s">
        <v>18</v>
      </c>
      <c r="AL16" s="167" t="s">
        <v>18</v>
      </c>
      <c r="AM16" s="169" t="s">
        <v>18</v>
      </c>
      <c r="AN16" s="261" t="s">
        <v>18</v>
      </c>
      <c r="AO16" s="262">
        <v>0</v>
      </c>
      <c r="AP16" s="263">
        <v>0</v>
      </c>
      <c r="AQ16" s="264">
        <v>0</v>
      </c>
      <c r="AR16" s="261" t="s">
        <v>18</v>
      </c>
      <c r="AS16" s="262">
        <v>0</v>
      </c>
      <c r="AT16" s="263">
        <v>0</v>
      </c>
      <c r="AU16" s="264">
        <v>0</v>
      </c>
      <c r="AV16" s="261" t="s">
        <v>18</v>
      </c>
      <c r="AW16" s="262">
        <v>0</v>
      </c>
      <c r="AX16" s="263">
        <v>0</v>
      </c>
      <c r="AY16" s="264">
        <v>0</v>
      </c>
      <c r="AZ16" s="261" t="s">
        <v>18</v>
      </c>
      <c r="BA16" s="262">
        <v>0</v>
      </c>
      <c r="BB16" s="263">
        <v>0</v>
      </c>
      <c r="BC16" s="264">
        <v>0</v>
      </c>
      <c r="BD16" s="261" t="s">
        <v>18</v>
      </c>
      <c r="BE16" s="262">
        <v>0</v>
      </c>
      <c r="BF16" s="263">
        <v>0</v>
      </c>
      <c r="BG16" s="264">
        <v>0</v>
      </c>
      <c r="BH16" s="261" t="s">
        <v>18</v>
      </c>
      <c r="BI16" s="262">
        <v>0</v>
      </c>
      <c r="BJ16" s="263">
        <v>0</v>
      </c>
      <c r="BK16" s="264">
        <v>0</v>
      </c>
      <c r="BL16" s="168" t="s">
        <v>18</v>
      </c>
      <c r="BM16" s="218" t="s">
        <v>18</v>
      </c>
      <c r="BN16" s="167" t="s">
        <v>18</v>
      </c>
      <c r="BO16" s="169" t="s">
        <v>18</v>
      </c>
      <c r="BP16" s="261" t="s">
        <v>18</v>
      </c>
      <c r="BQ16" s="262">
        <v>0</v>
      </c>
      <c r="BR16" s="263">
        <v>0</v>
      </c>
      <c r="BS16" s="264">
        <v>0</v>
      </c>
      <c r="BT16" s="261" t="s">
        <v>18</v>
      </c>
      <c r="BU16" s="262">
        <v>0</v>
      </c>
      <c r="BV16" s="263">
        <v>0</v>
      </c>
      <c r="BW16" s="264">
        <v>0</v>
      </c>
      <c r="BX16" s="261" t="s">
        <v>18</v>
      </c>
      <c r="BY16" s="262">
        <v>0</v>
      </c>
      <c r="BZ16" s="263">
        <v>0</v>
      </c>
      <c r="CA16" s="264">
        <v>0</v>
      </c>
      <c r="CB16" s="261" t="s">
        <v>18</v>
      </c>
      <c r="CC16" s="262"/>
      <c r="CD16" s="263"/>
      <c r="CE16" s="264"/>
      <c r="CF16" s="168" t="s">
        <v>18</v>
      </c>
      <c r="CG16" s="218" t="s">
        <v>18</v>
      </c>
      <c r="CH16" s="167" t="s">
        <v>18</v>
      </c>
      <c r="CI16" s="169" t="s">
        <v>18</v>
      </c>
      <c r="CJ16" s="168" t="s">
        <v>18</v>
      </c>
      <c r="CK16" s="218" t="s">
        <v>18</v>
      </c>
      <c r="CL16" s="167" t="s">
        <v>18</v>
      </c>
      <c r="CM16" s="169" t="s">
        <v>18</v>
      </c>
      <c r="CN16" s="168" t="s">
        <v>18</v>
      </c>
      <c r="CO16" s="218" t="s">
        <v>18</v>
      </c>
      <c r="CP16" s="167" t="s">
        <v>18</v>
      </c>
      <c r="CQ16" s="169" t="s">
        <v>18</v>
      </c>
      <c r="CR16" s="168">
        <f t="shared" si="1"/>
        <v>0</v>
      </c>
      <c r="CS16" s="218">
        <f t="shared" si="2"/>
        <v>0</v>
      </c>
      <c r="CT16" s="167">
        <f t="shared" si="3"/>
        <v>0</v>
      </c>
      <c r="CU16" s="169">
        <f t="shared" si="4"/>
        <v>0</v>
      </c>
      <c r="CV16" s="170">
        <f t="shared" si="5"/>
        <v>0</v>
      </c>
      <c r="CW16" s="198"/>
    </row>
    <row r="17" spans="1:101" x14ac:dyDescent="0.2">
      <c r="A17" s="215">
        <v>11</v>
      </c>
      <c r="B17" s="304"/>
      <c r="C17" s="309"/>
      <c r="D17" s="236" t="s">
        <v>148</v>
      </c>
      <c r="E17" s="204">
        <v>50</v>
      </c>
      <c r="F17" s="204">
        <v>0</v>
      </c>
      <c r="G17" s="146">
        <v>0</v>
      </c>
      <c r="H17" s="146">
        <v>0</v>
      </c>
      <c r="I17" s="146">
        <v>0</v>
      </c>
      <c r="J17" s="146">
        <v>0</v>
      </c>
      <c r="K17" s="169">
        <f t="shared" si="0"/>
        <v>50</v>
      </c>
      <c r="L17" s="261" t="s">
        <v>18</v>
      </c>
      <c r="M17" s="262">
        <v>0</v>
      </c>
      <c r="N17" s="263">
        <v>0</v>
      </c>
      <c r="O17" s="264">
        <v>0</v>
      </c>
      <c r="P17" s="261" t="s">
        <v>18</v>
      </c>
      <c r="Q17" s="262">
        <v>0</v>
      </c>
      <c r="R17" s="263">
        <v>0</v>
      </c>
      <c r="S17" s="264">
        <v>0</v>
      </c>
      <c r="T17" s="261" t="s">
        <v>18</v>
      </c>
      <c r="U17" s="262">
        <v>0</v>
      </c>
      <c r="V17" s="263">
        <v>0</v>
      </c>
      <c r="W17" s="264">
        <v>0</v>
      </c>
      <c r="X17" s="261" t="s">
        <v>18</v>
      </c>
      <c r="Y17" s="262">
        <v>0</v>
      </c>
      <c r="Z17" s="263">
        <v>0</v>
      </c>
      <c r="AA17" s="264">
        <v>0</v>
      </c>
      <c r="AB17" s="261" t="s">
        <v>18</v>
      </c>
      <c r="AC17" s="262">
        <v>0</v>
      </c>
      <c r="AD17" s="263">
        <v>0</v>
      </c>
      <c r="AE17" s="264">
        <v>0</v>
      </c>
      <c r="AF17" s="261" t="s">
        <v>18</v>
      </c>
      <c r="AG17" s="262">
        <v>0</v>
      </c>
      <c r="AH17" s="263">
        <v>0</v>
      </c>
      <c r="AI17" s="264">
        <v>0</v>
      </c>
      <c r="AJ17" s="168" t="s">
        <v>18</v>
      </c>
      <c r="AK17" s="218" t="s">
        <v>18</v>
      </c>
      <c r="AL17" s="167" t="s">
        <v>18</v>
      </c>
      <c r="AM17" s="169" t="s">
        <v>18</v>
      </c>
      <c r="AN17" s="261" t="s">
        <v>18</v>
      </c>
      <c r="AO17" s="262">
        <v>0</v>
      </c>
      <c r="AP17" s="263">
        <v>0</v>
      </c>
      <c r="AQ17" s="264">
        <v>0</v>
      </c>
      <c r="AR17" s="261" t="s">
        <v>18</v>
      </c>
      <c r="AS17" s="262">
        <v>0</v>
      </c>
      <c r="AT17" s="263">
        <v>0</v>
      </c>
      <c r="AU17" s="264">
        <v>0</v>
      </c>
      <c r="AV17" s="261" t="s">
        <v>18</v>
      </c>
      <c r="AW17" s="262">
        <v>0</v>
      </c>
      <c r="AX17" s="263">
        <v>0</v>
      </c>
      <c r="AY17" s="264">
        <v>0</v>
      </c>
      <c r="AZ17" s="261" t="s">
        <v>18</v>
      </c>
      <c r="BA17" s="262">
        <v>0</v>
      </c>
      <c r="BB17" s="263">
        <v>0</v>
      </c>
      <c r="BC17" s="264">
        <v>0</v>
      </c>
      <c r="BD17" s="261" t="s">
        <v>18</v>
      </c>
      <c r="BE17" s="262">
        <v>0</v>
      </c>
      <c r="BF17" s="263">
        <v>0</v>
      </c>
      <c r="BG17" s="264">
        <v>0</v>
      </c>
      <c r="BH17" s="261" t="s">
        <v>18</v>
      </c>
      <c r="BI17" s="262">
        <v>0</v>
      </c>
      <c r="BJ17" s="263">
        <v>0</v>
      </c>
      <c r="BK17" s="264">
        <v>0</v>
      </c>
      <c r="BL17" s="168" t="s">
        <v>18</v>
      </c>
      <c r="BM17" s="218" t="s">
        <v>18</v>
      </c>
      <c r="BN17" s="167" t="s">
        <v>18</v>
      </c>
      <c r="BO17" s="169" t="s">
        <v>18</v>
      </c>
      <c r="BP17" s="261" t="s">
        <v>18</v>
      </c>
      <c r="BQ17" s="262">
        <v>0</v>
      </c>
      <c r="BR17" s="263">
        <v>0</v>
      </c>
      <c r="BS17" s="264">
        <v>0</v>
      </c>
      <c r="BT17" s="261" t="s">
        <v>18</v>
      </c>
      <c r="BU17" s="262">
        <v>0</v>
      </c>
      <c r="BV17" s="263">
        <v>0</v>
      </c>
      <c r="BW17" s="264">
        <v>0</v>
      </c>
      <c r="BX17" s="261" t="s">
        <v>18</v>
      </c>
      <c r="BY17" s="262">
        <v>0</v>
      </c>
      <c r="BZ17" s="263">
        <v>0</v>
      </c>
      <c r="CA17" s="264">
        <v>0</v>
      </c>
      <c r="CB17" s="261" t="s">
        <v>18</v>
      </c>
      <c r="CC17" s="262"/>
      <c r="CD17" s="263"/>
      <c r="CE17" s="264"/>
      <c r="CF17" s="168" t="s">
        <v>18</v>
      </c>
      <c r="CG17" s="218" t="s">
        <v>18</v>
      </c>
      <c r="CH17" s="167" t="s">
        <v>18</v>
      </c>
      <c r="CI17" s="169" t="s">
        <v>18</v>
      </c>
      <c r="CJ17" s="168" t="s">
        <v>18</v>
      </c>
      <c r="CK17" s="218" t="s">
        <v>18</v>
      </c>
      <c r="CL17" s="167" t="s">
        <v>18</v>
      </c>
      <c r="CM17" s="169" t="s">
        <v>18</v>
      </c>
      <c r="CN17" s="168" t="s">
        <v>18</v>
      </c>
      <c r="CO17" s="218" t="s">
        <v>18</v>
      </c>
      <c r="CP17" s="167" t="s">
        <v>18</v>
      </c>
      <c r="CQ17" s="169" t="s">
        <v>18</v>
      </c>
      <c r="CR17" s="168">
        <f t="shared" si="1"/>
        <v>0</v>
      </c>
      <c r="CS17" s="218">
        <f t="shared" si="2"/>
        <v>0</v>
      </c>
      <c r="CT17" s="167">
        <f t="shared" si="3"/>
        <v>0</v>
      </c>
      <c r="CU17" s="169">
        <f t="shared" si="4"/>
        <v>0</v>
      </c>
      <c r="CV17" s="170">
        <f t="shared" si="5"/>
        <v>0</v>
      </c>
      <c r="CW17" s="198"/>
    </row>
    <row r="18" spans="1:101" x14ac:dyDescent="0.2">
      <c r="A18" s="215">
        <v>12</v>
      </c>
      <c r="B18" s="304"/>
      <c r="C18" s="309"/>
      <c r="D18" s="236" t="s">
        <v>119</v>
      </c>
      <c r="E18" s="204">
        <v>50</v>
      </c>
      <c r="F18" s="204">
        <v>0</v>
      </c>
      <c r="G18" s="146">
        <v>0</v>
      </c>
      <c r="H18" s="146">
        <v>0</v>
      </c>
      <c r="I18" s="146">
        <v>0</v>
      </c>
      <c r="J18" s="146">
        <v>0</v>
      </c>
      <c r="K18" s="169">
        <f t="shared" si="0"/>
        <v>50</v>
      </c>
      <c r="L18" s="261" t="s">
        <v>18</v>
      </c>
      <c r="M18" s="262">
        <v>0</v>
      </c>
      <c r="N18" s="263">
        <v>0</v>
      </c>
      <c r="O18" s="264">
        <v>0</v>
      </c>
      <c r="P18" s="261" t="s">
        <v>18</v>
      </c>
      <c r="Q18" s="262">
        <v>0</v>
      </c>
      <c r="R18" s="263">
        <v>0</v>
      </c>
      <c r="S18" s="264">
        <v>0</v>
      </c>
      <c r="T18" s="261" t="s">
        <v>18</v>
      </c>
      <c r="U18" s="262">
        <v>0</v>
      </c>
      <c r="V18" s="263">
        <v>0</v>
      </c>
      <c r="W18" s="264">
        <v>0</v>
      </c>
      <c r="X18" s="261" t="s">
        <v>18</v>
      </c>
      <c r="Y18" s="262">
        <v>0</v>
      </c>
      <c r="Z18" s="263">
        <v>0</v>
      </c>
      <c r="AA18" s="264">
        <v>0</v>
      </c>
      <c r="AB18" s="261" t="s">
        <v>18</v>
      </c>
      <c r="AC18" s="262">
        <v>0</v>
      </c>
      <c r="AD18" s="263">
        <v>0</v>
      </c>
      <c r="AE18" s="264">
        <v>0</v>
      </c>
      <c r="AF18" s="261" t="s">
        <v>18</v>
      </c>
      <c r="AG18" s="262">
        <v>0</v>
      </c>
      <c r="AH18" s="263">
        <v>0</v>
      </c>
      <c r="AI18" s="264">
        <v>0</v>
      </c>
      <c r="AJ18" s="168" t="s">
        <v>18</v>
      </c>
      <c r="AK18" s="218" t="s">
        <v>18</v>
      </c>
      <c r="AL18" s="167" t="s">
        <v>18</v>
      </c>
      <c r="AM18" s="169" t="s">
        <v>18</v>
      </c>
      <c r="AN18" s="261" t="s">
        <v>18</v>
      </c>
      <c r="AO18" s="262">
        <v>0</v>
      </c>
      <c r="AP18" s="263">
        <v>0</v>
      </c>
      <c r="AQ18" s="264">
        <v>0</v>
      </c>
      <c r="AR18" s="261" t="s">
        <v>18</v>
      </c>
      <c r="AS18" s="262">
        <v>0</v>
      </c>
      <c r="AT18" s="263">
        <v>0</v>
      </c>
      <c r="AU18" s="264">
        <v>0</v>
      </c>
      <c r="AV18" s="261" t="s">
        <v>18</v>
      </c>
      <c r="AW18" s="262">
        <v>0</v>
      </c>
      <c r="AX18" s="263">
        <v>0</v>
      </c>
      <c r="AY18" s="264">
        <v>0</v>
      </c>
      <c r="AZ18" s="261" t="s">
        <v>18</v>
      </c>
      <c r="BA18" s="262">
        <v>0</v>
      </c>
      <c r="BB18" s="263">
        <v>0</v>
      </c>
      <c r="BC18" s="264">
        <v>0</v>
      </c>
      <c r="BD18" s="261" t="s">
        <v>18</v>
      </c>
      <c r="BE18" s="262">
        <v>0</v>
      </c>
      <c r="BF18" s="263">
        <v>0</v>
      </c>
      <c r="BG18" s="264">
        <v>0</v>
      </c>
      <c r="BH18" s="261" t="s">
        <v>18</v>
      </c>
      <c r="BI18" s="262">
        <v>0</v>
      </c>
      <c r="BJ18" s="263">
        <v>0</v>
      </c>
      <c r="BK18" s="264">
        <v>0</v>
      </c>
      <c r="BL18" s="168" t="s">
        <v>18</v>
      </c>
      <c r="BM18" s="218" t="s">
        <v>18</v>
      </c>
      <c r="BN18" s="167" t="s">
        <v>18</v>
      </c>
      <c r="BO18" s="169" t="s">
        <v>18</v>
      </c>
      <c r="BP18" s="261" t="s">
        <v>18</v>
      </c>
      <c r="BQ18" s="262">
        <v>0</v>
      </c>
      <c r="BR18" s="263">
        <v>0</v>
      </c>
      <c r="BS18" s="264">
        <v>0</v>
      </c>
      <c r="BT18" s="261" t="s">
        <v>18</v>
      </c>
      <c r="BU18" s="262">
        <v>0</v>
      </c>
      <c r="BV18" s="263">
        <v>0</v>
      </c>
      <c r="BW18" s="264">
        <v>0</v>
      </c>
      <c r="BX18" s="261" t="s">
        <v>18</v>
      </c>
      <c r="BY18" s="262">
        <v>0</v>
      </c>
      <c r="BZ18" s="263">
        <v>0</v>
      </c>
      <c r="CA18" s="264">
        <v>0</v>
      </c>
      <c r="CB18" s="261" t="s">
        <v>18</v>
      </c>
      <c r="CC18" s="262"/>
      <c r="CD18" s="263"/>
      <c r="CE18" s="264"/>
      <c r="CF18" s="168" t="s">
        <v>18</v>
      </c>
      <c r="CG18" s="218" t="s">
        <v>18</v>
      </c>
      <c r="CH18" s="167" t="s">
        <v>18</v>
      </c>
      <c r="CI18" s="169" t="s">
        <v>18</v>
      </c>
      <c r="CJ18" s="168" t="s">
        <v>18</v>
      </c>
      <c r="CK18" s="218" t="s">
        <v>18</v>
      </c>
      <c r="CL18" s="167" t="s">
        <v>18</v>
      </c>
      <c r="CM18" s="169" t="s">
        <v>18</v>
      </c>
      <c r="CN18" s="168" t="s">
        <v>18</v>
      </c>
      <c r="CO18" s="218" t="s">
        <v>18</v>
      </c>
      <c r="CP18" s="167" t="s">
        <v>18</v>
      </c>
      <c r="CQ18" s="169" t="s">
        <v>18</v>
      </c>
      <c r="CR18" s="168">
        <f t="shared" si="1"/>
        <v>0</v>
      </c>
      <c r="CS18" s="218">
        <f t="shared" si="2"/>
        <v>0</v>
      </c>
      <c r="CT18" s="167">
        <f t="shared" si="3"/>
        <v>0</v>
      </c>
      <c r="CU18" s="169">
        <f t="shared" si="4"/>
        <v>0</v>
      </c>
      <c r="CV18" s="170">
        <f t="shared" si="5"/>
        <v>0</v>
      </c>
      <c r="CW18" s="198"/>
    </row>
    <row r="19" spans="1:101" x14ac:dyDescent="0.2">
      <c r="A19" s="215">
        <v>13</v>
      </c>
      <c r="B19" s="304"/>
      <c r="C19" s="309"/>
      <c r="D19" s="236" t="s">
        <v>118</v>
      </c>
      <c r="E19" s="204">
        <v>50</v>
      </c>
      <c r="F19" s="204">
        <v>22</v>
      </c>
      <c r="G19" s="146">
        <v>15</v>
      </c>
      <c r="H19" s="146">
        <v>0</v>
      </c>
      <c r="I19" s="146">
        <v>1</v>
      </c>
      <c r="J19" s="146">
        <v>0</v>
      </c>
      <c r="K19" s="169">
        <f t="shared" si="0"/>
        <v>12</v>
      </c>
      <c r="L19" s="261">
        <v>0</v>
      </c>
      <c r="M19" s="262">
        <v>0</v>
      </c>
      <c r="N19" s="263">
        <v>0</v>
      </c>
      <c r="O19" s="264">
        <v>0</v>
      </c>
      <c r="P19" s="261">
        <v>1</v>
      </c>
      <c r="Q19" s="262">
        <v>0</v>
      </c>
      <c r="R19" s="263">
        <v>0</v>
      </c>
      <c r="S19" s="264">
        <v>0</v>
      </c>
      <c r="T19" s="261">
        <v>0</v>
      </c>
      <c r="U19" s="262">
        <v>0</v>
      </c>
      <c r="V19" s="263">
        <v>0</v>
      </c>
      <c r="W19" s="264">
        <v>0</v>
      </c>
      <c r="X19" s="261">
        <v>0</v>
      </c>
      <c r="Y19" s="262">
        <v>0</v>
      </c>
      <c r="Z19" s="263">
        <v>0</v>
      </c>
      <c r="AA19" s="264">
        <v>0</v>
      </c>
      <c r="AB19" s="261">
        <v>1</v>
      </c>
      <c r="AC19" s="262">
        <v>0</v>
      </c>
      <c r="AD19" s="263">
        <v>0</v>
      </c>
      <c r="AE19" s="264">
        <v>0</v>
      </c>
      <c r="AF19" s="261">
        <v>1</v>
      </c>
      <c r="AG19" s="262">
        <v>0</v>
      </c>
      <c r="AH19" s="263">
        <v>0</v>
      </c>
      <c r="AI19" s="264">
        <v>0</v>
      </c>
      <c r="AJ19" s="168" t="s">
        <v>18</v>
      </c>
      <c r="AK19" s="218" t="s">
        <v>18</v>
      </c>
      <c r="AL19" s="167" t="s">
        <v>18</v>
      </c>
      <c r="AM19" s="169" t="s">
        <v>18</v>
      </c>
      <c r="AN19" s="261">
        <v>0</v>
      </c>
      <c r="AO19" s="262">
        <v>0</v>
      </c>
      <c r="AP19" s="263">
        <v>0</v>
      </c>
      <c r="AQ19" s="264">
        <v>0</v>
      </c>
      <c r="AR19" s="261">
        <v>2</v>
      </c>
      <c r="AS19" s="262">
        <v>0</v>
      </c>
      <c r="AT19" s="263">
        <v>0</v>
      </c>
      <c r="AU19" s="264">
        <v>0</v>
      </c>
      <c r="AV19" s="261">
        <v>0</v>
      </c>
      <c r="AW19" s="262">
        <v>0</v>
      </c>
      <c r="AX19" s="263">
        <v>0</v>
      </c>
      <c r="AY19" s="264">
        <v>0</v>
      </c>
      <c r="AZ19" s="261">
        <v>1</v>
      </c>
      <c r="BA19" s="262">
        <v>0</v>
      </c>
      <c r="BB19" s="263">
        <v>0</v>
      </c>
      <c r="BC19" s="264">
        <v>0</v>
      </c>
      <c r="BD19" s="261">
        <v>0</v>
      </c>
      <c r="BE19" s="262">
        <v>0</v>
      </c>
      <c r="BF19" s="263">
        <v>0</v>
      </c>
      <c r="BG19" s="264">
        <v>0</v>
      </c>
      <c r="BH19" s="261">
        <v>0</v>
      </c>
      <c r="BI19" s="262">
        <v>0</v>
      </c>
      <c r="BJ19" s="263">
        <v>0</v>
      </c>
      <c r="BK19" s="264">
        <v>0</v>
      </c>
      <c r="BL19" s="168" t="s">
        <v>18</v>
      </c>
      <c r="BM19" s="218" t="s">
        <v>18</v>
      </c>
      <c r="BN19" s="167" t="s">
        <v>18</v>
      </c>
      <c r="BO19" s="169" t="s">
        <v>18</v>
      </c>
      <c r="BP19" s="261">
        <v>0</v>
      </c>
      <c r="BQ19" s="262">
        <v>0</v>
      </c>
      <c r="BR19" s="263">
        <v>0</v>
      </c>
      <c r="BS19" s="264">
        <v>0</v>
      </c>
      <c r="BT19" s="261">
        <v>0</v>
      </c>
      <c r="BU19" s="262">
        <v>0</v>
      </c>
      <c r="BV19" s="263">
        <v>0</v>
      </c>
      <c r="BW19" s="264">
        <v>0</v>
      </c>
      <c r="BX19" s="261">
        <v>6</v>
      </c>
      <c r="BY19" s="262">
        <v>0</v>
      </c>
      <c r="BZ19" s="263">
        <v>0</v>
      </c>
      <c r="CA19" s="264">
        <v>0</v>
      </c>
      <c r="CB19" s="261"/>
      <c r="CC19" s="262"/>
      <c r="CD19" s="263"/>
      <c r="CE19" s="264"/>
      <c r="CF19" s="168" t="s">
        <v>18</v>
      </c>
      <c r="CG19" s="218" t="s">
        <v>18</v>
      </c>
      <c r="CH19" s="167" t="s">
        <v>18</v>
      </c>
      <c r="CI19" s="169" t="s">
        <v>18</v>
      </c>
      <c r="CJ19" s="168" t="s">
        <v>18</v>
      </c>
      <c r="CK19" s="218" t="s">
        <v>18</v>
      </c>
      <c r="CL19" s="167" t="s">
        <v>18</v>
      </c>
      <c r="CM19" s="169" t="s">
        <v>18</v>
      </c>
      <c r="CN19" s="168" t="s">
        <v>18</v>
      </c>
      <c r="CO19" s="218" t="s">
        <v>18</v>
      </c>
      <c r="CP19" s="167" t="s">
        <v>18</v>
      </c>
      <c r="CQ19" s="169" t="s">
        <v>18</v>
      </c>
      <c r="CR19" s="168">
        <f t="shared" si="1"/>
        <v>12</v>
      </c>
      <c r="CS19" s="218">
        <f t="shared" si="2"/>
        <v>0</v>
      </c>
      <c r="CT19" s="167">
        <f t="shared" si="3"/>
        <v>0</v>
      </c>
      <c r="CU19" s="169">
        <f t="shared" si="4"/>
        <v>0</v>
      </c>
      <c r="CV19" s="170">
        <f t="shared" si="5"/>
        <v>12</v>
      </c>
      <c r="CW19" s="198"/>
    </row>
    <row r="20" spans="1:101" x14ac:dyDescent="0.2">
      <c r="A20" s="215">
        <v>14</v>
      </c>
      <c r="B20" s="304"/>
      <c r="C20" s="244" t="s">
        <v>95</v>
      </c>
      <c r="D20" s="236" t="s">
        <v>117</v>
      </c>
      <c r="E20" s="204">
        <v>50</v>
      </c>
      <c r="F20" s="204">
        <v>15</v>
      </c>
      <c r="G20" s="146">
        <v>2</v>
      </c>
      <c r="H20" s="146">
        <v>0</v>
      </c>
      <c r="I20" s="146">
        <v>1</v>
      </c>
      <c r="J20" s="146">
        <v>0</v>
      </c>
      <c r="K20" s="169">
        <f t="shared" si="0"/>
        <v>32</v>
      </c>
      <c r="L20" s="261">
        <v>0</v>
      </c>
      <c r="M20" s="262">
        <v>0</v>
      </c>
      <c r="N20" s="263">
        <v>0</v>
      </c>
      <c r="O20" s="264">
        <v>0</v>
      </c>
      <c r="P20" s="261">
        <v>0</v>
      </c>
      <c r="Q20" s="262">
        <v>0</v>
      </c>
      <c r="R20" s="263">
        <v>0</v>
      </c>
      <c r="S20" s="264">
        <v>0</v>
      </c>
      <c r="T20" s="261">
        <v>0</v>
      </c>
      <c r="U20" s="262">
        <v>0</v>
      </c>
      <c r="V20" s="263">
        <v>0</v>
      </c>
      <c r="W20" s="264">
        <v>0</v>
      </c>
      <c r="X20" s="261">
        <v>0</v>
      </c>
      <c r="Y20" s="262">
        <v>0</v>
      </c>
      <c r="Z20" s="263">
        <v>0</v>
      </c>
      <c r="AA20" s="264">
        <v>0</v>
      </c>
      <c r="AB20" s="261">
        <v>0</v>
      </c>
      <c r="AC20" s="262">
        <v>0</v>
      </c>
      <c r="AD20" s="263">
        <v>0</v>
      </c>
      <c r="AE20" s="264">
        <v>0</v>
      </c>
      <c r="AF20" s="261">
        <v>0</v>
      </c>
      <c r="AG20" s="262">
        <v>0</v>
      </c>
      <c r="AH20" s="263">
        <v>0</v>
      </c>
      <c r="AI20" s="264">
        <v>0</v>
      </c>
      <c r="AJ20" s="168" t="s">
        <v>18</v>
      </c>
      <c r="AK20" s="218" t="s">
        <v>18</v>
      </c>
      <c r="AL20" s="167" t="s">
        <v>18</v>
      </c>
      <c r="AM20" s="169" t="s">
        <v>18</v>
      </c>
      <c r="AN20" s="261">
        <v>0</v>
      </c>
      <c r="AO20" s="262">
        <v>0</v>
      </c>
      <c r="AP20" s="263">
        <v>0</v>
      </c>
      <c r="AQ20" s="264">
        <v>0</v>
      </c>
      <c r="AR20" s="261">
        <v>0</v>
      </c>
      <c r="AS20" s="262">
        <v>0</v>
      </c>
      <c r="AT20" s="263">
        <v>0</v>
      </c>
      <c r="AU20" s="264">
        <v>0</v>
      </c>
      <c r="AV20" s="261">
        <v>0</v>
      </c>
      <c r="AW20" s="262">
        <v>0</v>
      </c>
      <c r="AX20" s="263">
        <v>0</v>
      </c>
      <c r="AY20" s="264">
        <v>0</v>
      </c>
      <c r="AZ20" s="261">
        <v>0</v>
      </c>
      <c r="BA20" s="262">
        <v>0</v>
      </c>
      <c r="BB20" s="263">
        <v>0</v>
      </c>
      <c r="BC20" s="264">
        <v>0</v>
      </c>
      <c r="BD20" s="261">
        <v>0</v>
      </c>
      <c r="BE20" s="262">
        <v>0</v>
      </c>
      <c r="BF20" s="263">
        <v>0</v>
      </c>
      <c r="BG20" s="264">
        <v>0</v>
      </c>
      <c r="BH20" s="261">
        <v>0</v>
      </c>
      <c r="BI20" s="262">
        <v>0</v>
      </c>
      <c r="BJ20" s="263">
        <v>0</v>
      </c>
      <c r="BK20" s="264">
        <v>0</v>
      </c>
      <c r="BL20" s="168" t="s">
        <v>18</v>
      </c>
      <c r="BM20" s="218" t="s">
        <v>18</v>
      </c>
      <c r="BN20" s="167" t="s">
        <v>18</v>
      </c>
      <c r="BO20" s="169" t="s">
        <v>18</v>
      </c>
      <c r="BP20" s="261">
        <v>0</v>
      </c>
      <c r="BQ20" s="262">
        <v>0</v>
      </c>
      <c r="BR20" s="263">
        <v>0</v>
      </c>
      <c r="BS20" s="264">
        <v>0</v>
      </c>
      <c r="BT20" s="261">
        <v>0</v>
      </c>
      <c r="BU20" s="262">
        <v>0</v>
      </c>
      <c r="BV20" s="263">
        <v>0</v>
      </c>
      <c r="BW20" s="264">
        <v>0</v>
      </c>
      <c r="BX20" s="261">
        <v>2</v>
      </c>
      <c r="BY20" s="262">
        <v>0</v>
      </c>
      <c r="BZ20" s="263">
        <v>0</v>
      </c>
      <c r="CA20" s="264">
        <v>1</v>
      </c>
      <c r="CB20" s="261"/>
      <c r="CC20" s="262"/>
      <c r="CD20" s="263"/>
      <c r="CE20" s="264"/>
      <c r="CF20" s="168" t="s">
        <v>18</v>
      </c>
      <c r="CG20" s="218" t="s">
        <v>18</v>
      </c>
      <c r="CH20" s="167" t="s">
        <v>18</v>
      </c>
      <c r="CI20" s="169" t="s">
        <v>18</v>
      </c>
      <c r="CJ20" s="168" t="s">
        <v>18</v>
      </c>
      <c r="CK20" s="218" t="s">
        <v>18</v>
      </c>
      <c r="CL20" s="167" t="s">
        <v>18</v>
      </c>
      <c r="CM20" s="169" t="s">
        <v>18</v>
      </c>
      <c r="CN20" s="168" t="s">
        <v>18</v>
      </c>
      <c r="CO20" s="218" t="s">
        <v>18</v>
      </c>
      <c r="CP20" s="167" t="s">
        <v>18</v>
      </c>
      <c r="CQ20" s="169" t="s">
        <v>18</v>
      </c>
      <c r="CR20" s="168">
        <f t="shared" si="1"/>
        <v>2</v>
      </c>
      <c r="CS20" s="218">
        <f t="shared" si="2"/>
        <v>0</v>
      </c>
      <c r="CT20" s="167">
        <f t="shared" si="3"/>
        <v>0</v>
      </c>
      <c r="CU20" s="169">
        <f t="shared" si="4"/>
        <v>1</v>
      </c>
      <c r="CV20" s="170">
        <f t="shared" si="5"/>
        <v>3</v>
      </c>
      <c r="CW20" s="198"/>
    </row>
    <row r="21" spans="1:101" x14ac:dyDescent="0.2">
      <c r="A21" s="215">
        <v>15</v>
      </c>
      <c r="B21" s="304"/>
      <c r="C21" s="309" t="s">
        <v>89</v>
      </c>
      <c r="D21" s="236" t="s">
        <v>111</v>
      </c>
      <c r="E21" s="204">
        <v>50</v>
      </c>
      <c r="F21" s="204">
        <v>0</v>
      </c>
      <c r="G21" s="146">
        <v>0</v>
      </c>
      <c r="H21" s="146">
        <v>0</v>
      </c>
      <c r="I21" s="146">
        <v>0</v>
      </c>
      <c r="J21" s="146">
        <v>0</v>
      </c>
      <c r="K21" s="169">
        <f t="shared" si="0"/>
        <v>50</v>
      </c>
      <c r="L21" s="261" t="s">
        <v>18</v>
      </c>
      <c r="M21" s="262">
        <v>0</v>
      </c>
      <c r="N21" s="263">
        <v>0</v>
      </c>
      <c r="O21" s="264">
        <v>0</v>
      </c>
      <c r="P21" s="261" t="s">
        <v>18</v>
      </c>
      <c r="Q21" s="262">
        <v>0</v>
      </c>
      <c r="R21" s="263">
        <v>0</v>
      </c>
      <c r="S21" s="264">
        <v>0</v>
      </c>
      <c r="T21" s="261" t="s">
        <v>18</v>
      </c>
      <c r="U21" s="262">
        <v>0</v>
      </c>
      <c r="V21" s="263">
        <v>0</v>
      </c>
      <c r="W21" s="264">
        <v>0</v>
      </c>
      <c r="X21" s="261" t="s">
        <v>18</v>
      </c>
      <c r="Y21" s="262">
        <v>0</v>
      </c>
      <c r="Z21" s="263">
        <v>0</v>
      </c>
      <c r="AA21" s="264">
        <v>0</v>
      </c>
      <c r="AB21" s="261" t="s">
        <v>18</v>
      </c>
      <c r="AC21" s="262">
        <v>0</v>
      </c>
      <c r="AD21" s="263">
        <v>0</v>
      </c>
      <c r="AE21" s="264">
        <v>0</v>
      </c>
      <c r="AF21" s="261" t="s">
        <v>18</v>
      </c>
      <c r="AG21" s="262">
        <v>0</v>
      </c>
      <c r="AH21" s="263">
        <v>0</v>
      </c>
      <c r="AI21" s="264">
        <v>0</v>
      </c>
      <c r="AJ21" s="168" t="s">
        <v>18</v>
      </c>
      <c r="AK21" s="218" t="s">
        <v>18</v>
      </c>
      <c r="AL21" s="167" t="s">
        <v>18</v>
      </c>
      <c r="AM21" s="169" t="s">
        <v>18</v>
      </c>
      <c r="AN21" s="261" t="s">
        <v>18</v>
      </c>
      <c r="AO21" s="262">
        <v>0</v>
      </c>
      <c r="AP21" s="263">
        <v>0</v>
      </c>
      <c r="AQ21" s="264">
        <v>0</v>
      </c>
      <c r="AR21" s="261" t="s">
        <v>18</v>
      </c>
      <c r="AS21" s="262">
        <v>0</v>
      </c>
      <c r="AT21" s="263">
        <v>0</v>
      </c>
      <c r="AU21" s="264">
        <v>0</v>
      </c>
      <c r="AV21" s="261" t="s">
        <v>18</v>
      </c>
      <c r="AW21" s="262">
        <v>0</v>
      </c>
      <c r="AX21" s="263">
        <v>0</v>
      </c>
      <c r="AY21" s="264">
        <v>0</v>
      </c>
      <c r="AZ21" s="261" t="s">
        <v>18</v>
      </c>
      <c r="BA21" s="262">
        <v>0</v>
      </c>
      <c r="BB21" s="263">
        <v>0</v>
      </c>
      <c r="BC21" s="264">
        <v>0</v>
      </c>
      <c r="BD21" s="261" t="s">
        <v>18</v>
      </c>
      <c r="BE21" s="262">
        <v>0</v>
      </c>
      <c r="BF21" s="263">
        <v>0</v>
      </c>
      <c r="BG21" s="264">
        <v>0</v>
      </c>
      <c r="BH21" s="261" t="s">
        <v>18</v>
      </c>
      <c r="BI21" s="262">
        <v>0</v>
      </c>
      <c r="BJ21" s="263">
        <v>0</v>
      </c>
      <c r="BK21" s="264">
        <v>0</v>
      </c>
      <c r="BL21" s="168" t="s">
        <v>18</v>
      </c>
      <c r="BM21" s="218" t="s">
        <v>18</v>
      </c>
      <c r="BN21" s="167" t="s">
        <v>18</v>
      </c>
      <c r="BO21" s="169" t="s">
        <v>18</v>
      </c>
      <c r="BP21" s="261" t="s">
        <v>18</v>
      </c>
      <c r="BQ21" s="262">
        <v>0</v>
      </c>
      <c r="BR21" s="263">
        <v>0</v>
      </c>
      <c r="BS21" s="264">
        <v>0</v>
      </c>
      <c r="BT21" s="261" t="s">
        <v>18</v>
      </c>
      <c r="BU21" s="262">
        <v>0</v>
      </c>
      <c r="BV21" s="263">
        <v>0</v>
      </c>
      <c r="BW21" s="264">
        <v>0</v>
      </c>
      <c r="BX21" s="261" t="s">
        <v>18</v>
      </c>
      <c r="BY21" s="262">
        <v>0</v>
      </c>
      <c r="BZ21" s="263">
        <v>0</v>
      </c>
      <c r="CA21" s="264">
        <v>0</v>
      </c>
      <c r="CB21" s="261" t="s">
        <v>18</v>
      </c>
      <c r="CC21" s="262"/>
      <c r="CD21" s="263"/>
      <c r="CE21" s="264"/>
      <c r="CF21" s="168" t="s">
        <v>18</v>
      </c>
      <c r="CG21" s="218" t="s">
        <v>18</v>
      </c>
      <c r="CH21" s="167" t="s">
        <v>18</v>
      </c>
      <c r="CI21" s="169" t="s">
        <v>18</v>
      </c>
      <c r="CJ21" s="168" t="s">
        <v>18</v>
      </c>
      <c r="CK21" s="218" t="s">
        <v>18</v>
      </c>
      <c r="CL21" s="167" t="s">
        <v>18</v>
      </c>
      <c r="CM21" s="169" t="s">
        <v>18</v>
      </c>
      <c r="CN21" s="168" t="s">
        <v>18</v>
      </c>
      <c r="CO21" s="218" t="s">
        <v>18</v>
      </c>
      <c r="CP21" s="167" t="s">
        <v>18</v>
      </c>
      <c r="CQ21" s="169" t="s">
        <v>18</v>
      </c>
      <c r="CR21" s="168">
        <f t="shared" si="1"/>
        <v>0</v>
      </c>
      <c r="CS21" s="218">
        <f t="shared" si="2"/>
        <v>0</v>
      </c>
      <c r="CT21" s="167">
        <f t="shared" si="3"/>
        <v>0</v>
      </c>
      <c r="CU21" s="169">
        <f t="shared" si="4"/>
        <v>0</v>
      </c>
      <c r="CV21" s="170">
        <f t="shared" si="5"/>
        <v>0</v>
      </c>
      <c r="CW21" s="198"/>
    </row>
    <row r="22" spans="1:101" ht="33.75" x14ac:dyDescent="0.2">
      <c r="A22" s="215">
        <v>16</v>
      </c>
      <c r="B22" s="304"/>
      <c r="C22" s="309"/>
      <c r="D22" s="236" t="s">
        <v>112</v>
      </c>
      <c r="E22" s="204">
        <v>50</v>
      </c>
      <c r="F22" s="204">
        <v>0</v>
      </c>
      <c r="G22" s="146">
        <v>0</v>
      </c>
      <c r="H22" s="146">
        <v>0</v>
      </c>
      <c r="I22" s="146">
        <v>0</v>
      </c>
      <c r="J22" s="146">
        <v>0</v>
      </c>
      <c r="K22" s="169">
        <f t="shared" si="0"/>
        <v>50</v>
      </c>
      <c r="L22" s="261" t="s">
        <v>18</v>
      </c>
      <c r="M22" s="262">
        <v>0</v>
      </c>
      <c r="N22" s="263">
        <v>0</v>
      </c>
      <c r="O22" s="264">
        <v>0</v>
      </c>
      <c r="P22" s="261" t="s">
        <v>18</v>
      </c>
      <c r="Q22" s="262">
        <v>0</v>
      </c>
      <c r="R22" s="263">
        <v>0</v>
      </c>
      <c r="S22" s="264">
        <v>0</v>
      </c>
      <c r="T22" s="261" t="s">
        <v>18</v>
      </c>
      <c r="U22" s="262">
        <v>0</v>
      </c>
      <c r="V22" s="263">
        <v>0</v>
      </c>
      <c r="W22" s="264">
        <v>0</v>
      </c>
      <c r="X22" s="261" t="s">
        <v>18</v>
      </c>
      <c r="Y22" s="262">
        <v>0</v>
      </c>
      <c r="Z22" s="263">
        <v>0</v>
      </c>
      <c r="AA22" s="264">
        <v>0</v>
      </c>
      <c r="AB22" s="261" t="s">
        <v>18</v>
      </c>
      <c r="AC22" s="262">
        <v>0</v>
      </c>
      <c r="AD22" s="263">
        <v>0</v>
      </c>
      <c r="AE22" s="264">
        <v>0</v>
      </c>
      <c r="AF22" s="261" t="s">
        <v>18</v>
      </c>
      <c r="AG22" s="262">
        <v>0</v>
      </c>
      <c r="AH22" s="263">
        <v>0</v>
      </c>
      <c r="AI22" s="264">
        <v>0</v>
      </c>
      <c r="AJ22" s="168" t="s">
        <v>18</v>
      </c>
      <c r="AK22" s="218" t="s">
        <v>18</v>
      </c>
      <c r="AL22" s="167" t="s">
        <v>18</v>
      </c>
      <c r="AM22" s="169" t="s">
        <v>18</v>
      </c>
      <c r="AN22" s="261" t="s">
        <v>18</v>
      </c>
      <c r="AO22" s="262">
        <v>0</v>
      </c>
      <c r="AP22" s="263">
        <v>0</v>
      </c>
      <c r="AQ22" s="264">
        <v>0</v>
      </c>
      <c r="AR22" s="261" t="s">
        <v>18</v>
      </c>
      <c r="AS22" s="262">
        <v>0</v>
      </c>
      <c r="AT22" s="263">
        <v>0</v>
      </c>
      <c r="AU22" s="264">
        <v>0</v>
      </c>
      <c r="AV22" s="261" t="s">
        <v>18</v>
      </c>
      <c r="AW22" s="262">
        <v>0</v>
      </c>
      <c r="AX22" s="263">
        <v>0</v>
      </c>
      <c r="AY22" s="264">
        <v>0</v>
      </c>
      <c r="AZ22" s="261" t="s">
        <v>18</v>
      </c>
      <c r="BA22" s="262">
        <v>0</v>
      </c>
      <c r="BB22" s="263">
        <v>0</v>
      </c>
      <c r="BC22" s="264">
        <v>0</v>
      </c>
      <c r="BD22" s="261" t="s">
        <v>18</v>
      </c>
      <c r="BE22" s="262">
        <v>0</v>
      </c>
      <c r="BF22" s="263">
        <v>0</v>
      </c>
      <c r="BG22" s="264">
        <v>0</v>
      </c>
      <c r="BH22" s="261" t="s">
        <v>18</v>
      </c>
      <c r="BI22" s="262">
        <v>0</v>
      </c>
      <c r="BJ22" s="263">
        <v>0</v>
      </c>
      <c r="BK22" s="264">
        <v>0</v>
      </c>
      <c r="BL22" s="168" t="s">
        <v>18</v>
      </c>
      <c r="BM22" s="218" t="s">
        <v>18</v>
      </c>
      <c r="BN22" s="167" t="s">
        <v>18</v>
      </c>
      <c r="BO22" s="169" t="s">
        <v>18</v>
      </c>
      <c r="BP22" s="261" t="s">
        <v>18</v>
      </c>
      <c r="BQ22" s="262">
        <v>0</v>
      </c>
      <c r="BR22" s="263">
        <v>0</v>
      </c>
      <c r="BS22" s="264">
        <v>0</v>
      </c>
      <c r="BT22" s="261" t="s">
        <v>18</v>
      </c>
      <c r="BU22" s="262">
        <v>0</v>
      </c>
      <c r="BV22" s="263">
        <v>0</v>
      </c>
      <c r="BW22" s="264">
        <v>0</v>
      </c>
      <c r="BX22" s="261" t="s">
        <v>18</v>
      </c>
      <c r="BY22" s="262">
        <v>0</v>
      </c>
      <c r="BZ22" s="263">
        <v>0</v>
      </c>
      <c r="CA22" s="264">
        <v>0</v>
      </c>
      <c r="CB22" s="261" t="s">
        <v>18</v>
      </c>
      <c r="CC22" s="262"/>
      <c r="CD22" s="263"/>
      <c r="CE22" s="264"/>
      <c r="CF22" s="168" t="s">
        <v>18</v>
      </c>
      <c r="CG22" s="218" t="s">
        <v>18</v>
      </c>
      <c r="CH22" s="167" t="s">
        <v>18</v>
      </c>
      <c r="CI22" s="169" t="s">
        <v>18</v>
      </c>
      <c r="CJ22" s="168" t="s">
        <v>18</v>
      </c>
      <c r="CK22" s="218" t="s">
        <v>18</v>
      </c>
      <c r="CL22" s="167" t="s">
        <v>18</v>
      </c>
      <c r="CM22" s="169" t="s">
        <v>18</v>
      </c>
      <c r="CN22" s="168" t="s">
        <v>18</v>
      </c>
      <c r="CO22" s="218" t="s">
        <v>18</v>
      </c>
      <c r="CP22" s="167" t="s">
        <v>18</v>
      </c>
      <c r="CQ22" s="169" t="s">
        <v>18</v>
      </c>
      <c r="CR22" s="168">
        <f t="shared" si="1"/>
        <v>0</v>
      </c>
      <c r="CS22" s="218">
        <f t="shared" si="2"/>
        <v>0</v>
      </c>
      <c r="CT22" s="167">
        <f t="shared" si="3"/>
        <v>0</v>
      </c>
      <c r="CU22" s="169">
        <f t="shared" si="4"/>
        <v>0</v>
      </c>
      <c r="CV22" s="170">
        <f t="shared" si="5"/>
        <v>0</v>
      </c>
      <c r="CW22" s="198"/>
    </row>
    <row r="23" spans="1:101" x14ac:dyDescent="0.2">
      <c r="A23" s="215">
        <v>17</v>
      </c>
      <c r="B23" s="304"/>
      <c r="C23" s="309"/>
      <c r="D23" s="236" t="s">
        <v>125</v>
      </c>
      <c r="E23" s="204">
        <v>50</v>
      </c>
      <c r="F23" s="204">
        <v>25</v>
      </c>
      <c r="G23" s="232">
        <v>0</v>
      </c>
      <c r="H23" s="232">
        <v>0</v>
      </c>
      <c r="I23" s="232">
        <v>1</v>
      </c>
      <c r="J23" s="232">
        <v>0</v>
      </c>
      <c r="K23" s="169">
        <f t="shared" si="0"/>
        <v>24</v>
      </c>
      <c r="L23" s="261" t="s">
        <v>18</v>
      </c>
      <c r="M23" s="262">
        <v>0</v>
      </c>
      <c r="N23" s="263">
        <v>0</v>
      </c>
      <c r="O23" s="264">
        <v>0</v>
      </c>
      <c r="P23" s="261" t="s">
        <v>18</v>
      </c>
      <c r="Q23" s="262">
        <v>0</v>
      </c>
      <c r="R23" s="263">
        <v>0</v>
      </c>
      <c r="S23" s="264">
        <v>0</v>
      </c>
      <c r="T23" s="261" t="s">
        <v>18</v>
      </c>
      <c r="U23" s="262">
        <v>0</v>
      </c>
      <c r="V23" s="263">
        <v>0</v>
      </c>
      <c r="W23" s="264">
        <v>0</v>
      </c>
      <c r="X23" s="261" t="s">
        <v>18</v>
      </c>
      <c r="Y23" s="262">
        <v>0</v>
      </c>
      <c r="Z23" s="263">
        <v>0</v>
      </c>
      <c r="AA23" s="264">
        <v>0</v>
      </c>
      <c r="AB23" s="261" t="s">
        <v>18</v>
      </c>
      <c r="AC23" s="262">
        <v>0</v>
      </c>
      <c r="AD23" s="263">
        <v>0</v>
      </c>
      <c r="AE23" s="264">
        <v>0</v>
      </c>
      <c r="AF23" s="261" t="s">
        <v>18</v>
      </c>
      <c r="AG23" s="262">
        <v>0</v>
      </c>
      <c r="AH23" s="263">
        <v>0</v>
      </c>
      <c r="AI23" s="264">
        <v>0</v>
      </c>
      <c r="AJ23" s="168" t="s">
        <v>18</v>
      </c>
      <c r="AK23" s="218" t="s">
        <v>18</v>
      </c>
      <c r="AL23" s="167" t="s">
        <v>18</v>
      </c>
      <c r="AM23" s="169" t="s">
        <v>18</v>
      </c>
      <c r="AN23" s="261" t="s">
        <v>18</v>
      </c>
      <c r="AO23" s="262">
        <v>0</v>
      </c>
      <c r="AP23" s="263">
        <v>0</v>
      </c>
      <c r="AQ23" s="264">
        <v>0</v>
      </c>
      <c r="AR23" s="261" t="s">
        <v>18</v>
      </c>
      <c r="AS23" s="262">
        <v>0</v>
      </c>
      <c r="AT23" s="263">
        <v>0</v>
      </c>
      <c r="AU23" s="264">
        <v>0</v>
      </c>
      <c r="AV23" s="261" t="s">
        <v>18</v>
      </c>
      <c r="AW23" s="262">
        <v>0</v>
      </c>
      <c r="AX23" s="263">
        <v>0</v>
      </c>
      <c r="AY23" s="264">
        <v>0</v>
      </c>
      <c r="AZ23" s="261" t="s">
        <v>18</v>
      </c>
      <c r="BA23" s="262">
        <v>0</v>
      </c>
      <c r="BB23" s="263">
        <v>0</v>
      </c>
      <c r="BC23" s="264">
        <v>0</v>
      </c>
      <c r="BD23" s="261" t="s">
        <v>18</v>
      </c>
      <c r="BE23" s="262">
        <v>0</v>
      </c>
      <c r="BF23" s="263">
        <v>0</v>
      </c>
      <c r="BG23" s="264">
        <v>0</v>
      </c>
      <c r="BH23" s="261" t="s">
        <v>18</v>
      </c>
      <c r="BI23" s="262">
        <v>0</v>
      </c>
      <c r="BJ23" s="263">
        <v>0</v>
      </c>
      <c r="BK23" s="264">
        <v>0</v>
      </c>
      <c r="BL23" s="168" t="s">
        <v>18</v>
      </c>
      <c r="BM23" s="218" t="s">
        <v>18</v>
      </c>
      <c r="BN23" s="167" t="s">
        <v>18</v>
      </c>
      <c r="BO23" s="169" t="s">
        <v>18</v>
      </c>
      <c r="BP23" s="261" t="s">
        <v>18</v>
      </c>
      <c r="BQ23" s="262">
        <v>0</v>
      </c>
      <c r="BR23" s="263">
        <v>0</v>
      </c>
      <c r="BS23" s="264">
        <v>0</v>
      </c>
      <c r="BT23" s="261" t="s">
        <v>18</v>
      </c>
      <c r="BU23" s="262">
        <v>0</v>
      </c>
      <c r="BV23" s="263">
        <v>0</v>
      </c>
      <c r="BW23" s="264">
        <v>1</v>
      </c>
      <c r="BX23" s="261" t="s">
        <v>18</v>
      </c>
      <c r="BY23" s="262">
        <v>0</v>
      </c>
      <c r="BZ23" s="263">
        <v>0</v>
      </c>
      <c r="CA23" s="264">
        <v>0</v>
      </c>
      <c r="CB23" s="261" t="s">
        <v>18</v>
      </c>
      <c r="CC23" s="262"/>
      <c r="CD23" s="263"/>
      <c r="CE23" s="264"/>
      <c r="CF23" s="168" t="s">
        <v>18</v>
      </c>
      <c r="CG23" s="218" t="s">
        <v>18</v>
      </c>
      <c r="CH23" s="167" t="s">
        <v>18</v>
      </c>
      <c r="CI23" s="169" t="s">
        <v>18</v>
      </c>
      <c r="CJ23" s="168" t="s">
        <v>18</v>
      </c>
      <c r="CK23" s="218" t="s">
        <v>18</v>
      </c>
      <c r="CL23" s="167" t="s">
        <v>18</v>
      </c>
      <c r="CM23" s="169" t="s">
        <v>18</v>
      </c>
      <c r="CN23" s="168" t="s">
        <v>18</v>
      </c>
      <c r="CO23" s="218" t="s">
        <v>18</v>
      </c>
      <c r="CP23" s="167" t="s">
        <v>18</v>
      </c>
      <c r="CQ23" s="169" t="s">
        <v>18</v>
      </c>
      <c r="CR23" s="168">
        <f t="shared" si="1"/>
        <v>0</v>
      </c>
      <c r="CS23" s="218">
        <f t="shared" si="2"/>
        <v>0</v>
      </c>
      <c r="CT23" s="167">
        <f t="shared" si="3"/>
        <v>0</v>
      </c>
      <c r="CU23" s="169">
        <f t="shared" si="4"/>
        <v>1</v>
      </c>
      <c r="CV23" s="170">
        <f t="shared" si="5"/>
        <v>1</v>
      </c>
      <c r="CW23" s="198"/>
    </row>
    <row r="24" spans="1:101" ht="22.5" x14ac:dyDescent="0.2">
      <c r="A24" s="245">
        <v>18</v>
      </c>
      <c r="B24" s="304"/>
      <c r="C24" s="153" t="s">
        <v>62</v>
      </c>
      <c r="D24" s="236" t="s">
        <v>120</v>
      </c>
      <c r="E24" s="233">
        <v>50</v>
      </c>
      <c r="F24" s="233">
        <v>19</v>
      </c>
      <c r="G24" s="246">
        <v>0</v>
      </c>
      <c r="H24" s="246">
        <v>0</v>
      </c>
      <c r="I24" s="246">
        <v>0</v>
      </c>
      <c r="J24" s="246">
        <v>0</v>
      </c>
      <c r="K24" s="247">
        <f t="shared" si="0"/>
        <v>31</v>
      </c>
      <c r="L24" s="265" t="s">
        <v>18</v>
      </c>
      <c r="M24" s="266">
        <v>0</v>
      </c>
      <c r="N24" s="267">
        <v>0</v>
      </c>
      <c r="O24" s="268">
        <v>0</v>
      </c>
      <c r="P24" s="265" t="s">
        <v>18</v>
      </c>
      <c r="Q24" s="266">
        <v>0</v>
      </c>
      <c r="R24" s="267">
        <v>0</v>
      </c>
      <c r="S24" s="268">
        <v>0</v>
      </c>
      <c r="T24" s="265" t="s">
        <v>18</v>
      </c>
      <c r="U24" s="266">
        <v>0</v>
      </c>
      <c r="V24" s="267">
        <v>0</v>
      </c>
      <c r="W24" s="268">
        <v>0</v>
      </c>
      <c r="X24" s="265" t="s">
        <v>18</v>
      </c>
      <c r="Y24" s="266">
        <v>0</v>
      </c>
      <c r="Z24" s="267">
        <v>0</v>
      </c>
      <c r="AA24" s="268">
        <v>0</v>
      </c>
      <c r="AB24" s="265" t="s">
        <v>18</v>
      </c>
      <c r="AC24" s="266">
        <v>0</v>
      </c>
      <c r="AD24" s="267">
        <v>0</v>
      </c>
      <c r="AE24" s="268">
        <v>0</v>
      </c>
      <c r="AF24" s="265" t="s">
        <v>18</v>
      </c>
      <c r="AG24" s="266">
        <v>0</v>
      </c>
      <c r="AH24" s="267">
        <v>0</v>
      </c>
      <c r="AI24" s="268">
        <v>0</v>
      </c>
      <c r="AJ24" s="189" t="s">
        <v>18</v>
      </c>
      <c r="AK24" s="220" t="s">
        <v>18</v>
      </c>
      <c r="AL24" s="187" t="s">
        <v>18</v>
      </c>
      <c r="AM24" s="190" t="s">
        <v>18</v>
      </c>
      <c r="AN24" s="265" t="s">
        <v>18</v>
      </c>
      <c r="AO24" s="266">
        <v>0</v>
      </c>
      <c r="AP24" s="267">
        <v>0</v>
      </c>
      <c r="AQ24" s="268">
        <v>0</v>
      </c>
      <c r="AR24" s="265" t="s">
        <v>18</v>
      </c>
      <c r="AS24" s="266">
        <v>0</v>
      </c>
      <c r="AT24" s="267">
        <v>0</v>
      </c>
      <c r="AU24" s="268">
        <v>0</v>
      </c>
      <c r="AV24" s="265" t="s">
        <v>18</v>
      </c>
      <c r="AW24" s="266">
        <v>0</v>
      </c>
      <c r="AX24" s="267">
        <v>0</v>
      </c>
      <c r="AY24" s="268">
        <v>0</v>
      </c>
      <c r="AZ24" s="265" t="s">
        <v>18</v>
      </c>
      <c r="BA24" s="266">
        <v>0</v>
      </c>
      <c r="BB24" s="267">
        <v>0</v>
      </c>
      <c r="BC24" s="268">
        <v>1</v>
      </c>
      <c r="BD24" s="265" t="s">
        <v>18</v>
      </c>
      <c r="BE24" s="266">
        <v>0</v>
      </c>
      <c r="BF24" s="267">
        <v>0</v>
      </c>
      <c r="BG24" s="268">
        <v>0</v>
      </c>
      <c r="BH24" s="265" t="s">
        <v>18</v>
      </c>
      <c r="BI24" s="266">
        <v>0</v>
      </c>
      <c r="BJ24" s="267">
        <v>0</v>
      </c>
      <c r="BK24" s="268">
        <v>0</v>
      </c>
      <c r="BL24" s="168" t="s">
        <v>18</v>
      </c>
      <c r="BM24" s="218" t="s">
        <v>18</v>
      </c>
      <c r="BN24" s="167" t="s">
        <v>18</v>
      </c>
      <c r="BO24" s="169" t="s">
        <v>18</v>
      </c>
      <c r="BP24" s="265" t="s">
        <v>18</v>
      </c>
      <c r="BQ24" s="266">
        <v>0</v>
      </c>
      <c r="BR24" s="267">
        <v>0</v>
      </c>
      <c r="BS24" s="268">
        <v>1</v>
      </c>
      <c r="BT24" s="265" t="s">
        <v>18</v>
      </c>
      <c r="BU24" s="266">
        <v>0</v>
      </c>
      <c r="BV24" s="267">
        <v>0</v>
      </c>
      <c r="BW24" s="268">
        <v>0</v>
      </c>
      <c r="BX24" s="265" t="s">
        <v>18</v>
      </c>
      <c r="BY24" s="266">
        <v>0</v>
      </c>
      <c r="BZ24" s="267">
        <v>0</v>
      </c>
      <c r="CA24" s="268">
        <v>1</v>
      </c>
      <c r="CB24" s="265" t="s">
        <v>18</v>
      </c>
      <c r="CC24" s="266"/>
      <c r="CD24" s="267"/>
      <c r="CE24" s="268"/>
      <c r="CF24" s="168" t="s">
        <v>18</v>
      </c>
      <c r="CG24" s="218" t="s">
        <v>18</v>
      </c>
      <c r="CH24" s="167" t="s">
        <v>18</v>
      </c>
      <c r="CI24" s="169" t="s">
        <v>18</v>
      </c>
      <c r="CJ24" s="168" t="s">
        <v>18</v>
      </c>
      <c r="CK24" s="218" t="s">
        <v>18</v>
      </c>
      <c r="CL24" s="167" t="s">
        <v>18</v>
      </c>
      <c r="CM24" s="169" t="s">
        <v>18</v>
      </c>
      <c r="CN24" s="168" t="s">
        <v>18</v>
      </c>
      <c r="CO24" s="218" t="s">
        <v>18</v>
      </c>
      <c r="CP24" s="167" t="s">
        <v>18</v>
      </c>
      <c r="CQ24" s="169" t="s">
        <v>18</v>
      </c>
      <c r="CR24" s="189">
        <f t="shared" si="1"/>
        <v>0</v>
      </c>
      <c r="CS24" s="220">
        <f t="shared" si="2"/>
        <v>0</v>
      </c>
      <c r="CT24" s="187">
        <f t="shared" si="3"/>
        <v>0</v>
      </c>
      <c r="CU24" s="190">
        <f t="shared" si="4"/>
        <v>3</v>
      </c>
      <c r="CV24" s="191">
        <f t="shared" si="5"/>
        <v>3</v>
      </c>
      <c r="CW24" s="198"/>
    </row>
    <row r="25" spans="1:101" x14ac:dyDescent="0.2">
      <c r="A25" s="154"/>
      <c r="B25" s="305"/>
      <c r="C25" s="157"/>
      <c r="D25" s="183" t="s">
        <v>22</v>
      </c>
      <c r="E25" s="205">
        <f>SUM(E7:E24)</f>
        <v>910</v>
      </c>
      <c r="F25" s="172">
        <f>SUM(F7:F24)</f>
        <v>165</v>
      </c>
      <c r="G25" s="172">
        <f>SUM(G7:G24)</f>
        <v>28</v>
      </c>
      <c r="H25" s="172">
        <f t="shared" ref="H25:K25" si="6">SUM(H7:H24)</f>
        <v>1</v>
      </c>
      <c r="I25" s="172">
        <f t="shared" si="6"/>
        <v>7</v>
      </c>
      <c r="J25" s="172">
        <f t="shared" si="6"/>
        <v>0</v>
      </c>
      <c r="K25" s="212">
        <f t="shared" si="6"/>
        <v>709</v>
      </c>
      <c r="L25" s="171">
        <f>SUM(L7:L24)</f>
        <v>1</v>
      </c>
      <c r="M25" s="172">
        <f>SUM(M7:M24)</f>
        <v>0</v>
      </c>
      <c r="N25" s="172">
        <f>SUM(N7:N24)</f>
        <v>0</v>
      </c>
      <c r="O25" s="173">
        <f>SUM(O7:O24)</f>
        <v>0</v>
      </c>
      <c r="P25" s="171">
        <f t="shared" ref="P25:CA25" si="7">SUM(P7:P24)</f>
        <v>2</v>
      </c>
      <c r="Q25" s="253">
        <v>0</v>
      </c>
      <c r="R25" s="254">
        <v>0</v>
      </c>
      <c r="S25" s="173">
        <f t="shared" si="7"/>
        <v>0</v>
      </c>
      <c r="T25" s="171">
        <f t="shared" si="7"/>
        <v>0</v>
      </c>
      <c r="U25" s="172">
        <f t="shared" si="7"/>
        <v>0</v>
      </c>
      <c r="V25" s="172">
        <f t="shared" si="7"/>
        <v>0</v>
      </c>
      <c r="W25" s="173">
        <f t="shared" si="7"/>
        <v>0</v>
      </c>
      <c r="X25" s="171">
        <f t="shared" si="7"/>
        <v>0</v>
      </c>
      <c r="Y25" s="172">
        <f t="shared" si="7"/>
        <v>0</v>
      </c>
      <c r="Z25" s="172">
        <f t="shared" si="7"/>
        <v>0</v>
      </c>
      <c r="AA25" s="173">
        <f t="shared" si="7"/>
        <v>0</v>
      </c>
      <c r="AB25" s="171">
        <f t="shared" si="7"/>
        <v>1</v>
      </c>
      <c r="AC25" s="172">
        <f t="shared" si="7"/>
        <v>0</v>
      </c>
      <c r="AD25" s="172">
        <v>0</v>
      </c>
      <c r="AE25" s="173">
        <f t="shared" si="7"/>
        <v>0</v>
      </c>
      <c r="AF25" s="171">
        <f t="shared" ref="AF25" si="8">SUM(AF7:AF24)</f>
        <v>1</v>
      </c>
      <c r="AG25" s="172">
        <v>0</v>
      </c>
      <c r="AH25" s="172">
        <f t="shared" ref="AH25" si="9">SUM(AH7:AH24)</f>
        <v>0</v>
      </c>
      <c r="AI25" s="173">
        <f t="shared" ref="AI25" si="10">SUM(AI7:AI24)</f>
        <v>0</v>
      </c>
      <c r="AJ25" s="171">
        <f t="shared" si="7"/>
        <v>0</v>
      </c>
      <c r="AK25" s="172">
        <f t="shared" si="7"/>
        <v>0</v>
      </c>
      <c r="AL25" s="172">
        <f t="shared" si="7"/>
        <v>0</v>
      </c>
      <c r="AM25" s="173">
        <f t="shared" si="7"/>
        <v>0</v>
      </c>
      <c r="AN25" s="171">
        <f t="shared" si="7"/>
        <v>0</v>
      </c>
      <c r="AO25" s="172">
        <f t="shared" si="7"/>
        <v>0</v>
      </c>
      <c r="AP25" s="172">
        <f t="shared" si="7"/>
        <v>0</v>
      </c>
      <c r="AQ25" s="173">
        <f t="shared" si="7"/>
        <v>2</v>
      </c>
      <c r="AR25" s="171">
        <f t="shared" si="7"/>
        <v>2</v>
      </c>
      <c r="AS25" s="172">
        <f t="shared" si="7"/>
        <v>0</v>
      </c>
      <c r="AT25" s="172">
        <f t="shared" si="7"/>
        <v>0</v>
      </c>
      <c r="AU25" s="173">
        <f t="shared" si="7"/>
        <v>0</v>
      </c>
      <c r="AV25" s="171">
        <f t="shared" si="7"/>
        <v>0</v>
      </c>
      <c r="AW25" s="172">
        <f t="shared" si="7"/>
        <v>0</v>
      </c>
      <c r="AX25" s="172">
        <f t="shared" si="7"/>
        <v>0</v>
      </c>
      <c r="AY25" s="173">
        <f t="shared" si="7"/>
        <v>0</v>
      </c>
      <c r="AZ25" s="171">
        <f t="shared" si="7"/>
        <v>1</v>
      </c>
      <c r="BA25" s="172">
        <f t="shared" si="7"/>
        <v>0</v>
      </c>
      <c r="BB25" s="172">
        <f t="shared" si="7"/>
        <v>0</v>
      </c>
      <c r="BC25" s="173">
        <f t="shared" si="7"/>
        <v>1</v>
      </c>
      <c r="BD25" s="171">
        <f t="shared" si="7"/>
        <v>0</v>
      </c>
      <c r="BE25" s="172">
        <f t="shared" si="7"/>
        <v>0</v>
      </c>
      <c r="BF25" s="172">
        <f t="shared" si="7"/>
        <v>0</v>
      </c>
      <c r="BG25" s="173">
        <f t="shared" si="7"/>
        <v>0</v>
      </c>
      <c r="BH25" s="171">
        <f t="shared" ref="BH25" si="11">SUM(BH7:BH24)</f>
        <v>0</v>
      </c>
      <c r="BI25" s="172">
        <v>0</v>
      </c>
      <c r="BJ25" s="172">
        <f t="shared" ref="BJ25" si="12">SUM(BJ7:BJ24)</f>
        <v>0</v>
      </c>
      <c r="BK25" s="173">
        <v>0</v>
      </c>
      <c r="BL25" s="171">
        <f t="shared" si="7"/>
        <v>0</v>
      </c>
      <c r="BM25" s="172">
        <f t="shared" si="7"/>
        <v>0</v>
      </c>
      <c r="BN25" s="172">
        <f t="shared" si="7"/>
        <v>0</v>
      </c>
      <c r="BO25" s="173">
        <f t="shared" si="7"/>
        <v>0</v>
      </c>
      <c r="BP25" s="171">
        <f t="shared" si="7"/>
        <v>0</v>
      </c>
      <c r="BQ25" s="172">
        <f t="shared" si="7"/>
        <v>0</v>
      </c>
      <c r="BR25" s="172">
        <f t="shared" si="7"/>
        <v>0</v>
      </c>
      <c r="BS25" s="173">
        <f t="shared" si="7"/>
        <v>1</v>
      </c>
      <c r="BT25" s="171">
        <f t="shared" si="7"/>
        <v>0</v>
      </c>
      <c r="BU25" s="172">
        <v>0</v>
      </c>
      <c r="BV25" s="172">
        <f t="shared" si="7"/>
        <v>0</v>
      </c>
      <c r="BW25" s="173">
        <f t="shared" si="7"/>
        <v>1</v>
      </c>
      <c r="BX25" s="171">
        <f t="shared" si="7"/>
        <v>13</v>
      </c>
      <c r="BY25" s="172">
        <v>0</v>
      </c>
      <c r="BZ25" s="172">
        <f t="shared" si="7"/>
        <v>0</v>
      </c>
      <c r="CA25" s="173">
        <f t="shared" si="7"/>
        <v>5</v>
      </c>
      <c r="CB25" s="171">
        <f t="shared" ref="CB25:CQ25" si="13">SUM(CB7:CB24)</f>
        <v>0</v>
      </c>
      <c r="CC25" s="172">
        <f t="shared" si="13"/>
        <v>0</v>
      </c>
      <c r="CD25" s="172">
        <f t="shared" si="13"/>
        <v>0</v>
      </c>
      <c r="CE25" s="173">
        <v>0</v>
      </c>
      <c r="CF25" s="171">
        <f t="shared" si="13"/>
        <v>0</v>
      </c>
      <c r="CG25" s="172">
        <f t="shared" si="13"/>
        <v>0</v>
      </c>
      <c r="CH25" s="172">
        <f t="shared" si="13"/>
        <v>0</v>
      </c>
      <c r="CI25" s="173">
        <f t="shared" si="13"/>
        <v>0</v>
      </c>
      <c r="CJ25" s="171">
        <f t="shared" si="13"/>
        <v>0</v>
      </c>
      <c r="CK25" s="172">
        <f t="shared" si="13"/>
        <v>0</v>
      </c>
      <c r="CL25" s="172">
        <f t="shared" si="13"/>
        <v>0</v>
      </c>
      <c r="CM25" s="173">
        <f t="shared" si="13"/>
        <v>0</v>
      </c>
      <c r="CN25" s="171">
        <f t="shared" si="13"/>
        <v>0</v>
      </c>
      <c r="CO25" s="172">
        <f t="shared" si="13"/>
        <v>0</v>
      </c>
      <c r="CP25" s="172">
        <f t="shared" si="13"/>
        <v>0</v>
      </c>
      <c r="CQ25" s="173">
        <f t="shared" si="13"/>
        <v>0</v>
      </c>
      <c r="CR25" s="171">
        <f>SUM(CR7:CR24)</f>
        <v>21</v>
      </c>
      <c r="CS25" s="172">
        <f>SUM(CS7:CS24)</f>
        <v>0</v>
      </c>
      <c r="CT25" s="172">
        <f>SUM(CT7:CT24)</f>
        <v>0</v>
      </c>
      <c r="CU25" s="173">
        <f>SUM(CU7:CU24)</f>
        <v>10</v>
      </c>
      <c r="CV25" s="174">
        <f>SUM(CR25:CU25)</f>
        <v>31</v>
      </c>
      <c r="CW25" s="199"/>
    </row>
    <row r="26" spans="1:101" x14ac:dyDescent="0.2">
      <c r="A26" s="156">
        <v>19</v>
      </c>
      <c r="B26" s="306" t="s">
        <v>14</v>
      </c>
      <c r="C26" s="216" t="s">
        <v>103</v>
      </c>
      <c r="D26" s="237" t="s">
        <v>135</v>
      </c>
      <c r="E26" s="158">
        <v>50</v>
      </c>
      <c r="F26" s="158">
        <v>13</v>
      </c>
      <c r="G26" s="163">
        <v>0</v>
      </c>
      <c r="H26" s="163">
        <v>0</v>
      </c>
      <c r="I26" s="144">
        <v>2</v>
      </c>
      <c r="J26" s="144">
        <v>0</v>
      </c>
      <c r="K26" s="158">
        <f t="shared" si="0"/>
        <v>35</v>
      </c>
      <c r="L26" s="269" t="s">
        <v>18</v>
      </c>
      <c r="M26" s="270">
        <v>0</v>
      </c>
      <c r="N26" s="271">
        <v>0</v>
      </c>
      <c r="O26" s="272">
        <v>0</v>
      </c>
      <c r="P26" s="269" t="s">
        <v>18</v>
      </c>
      <c r="Q26" s="270">
        <v>0</v>
      </c>
      <c r="R26" s="271">
        <v>0</v>
      </c>
      <c r="S26" s="272">
        <v>0</v>
      </c>
      <c r="T26" s="269" t="s">
        <v>18</v>
      </c>
      <c r="U26" s="270">
        <v>0</v>
      </c>
      <c r="V26" s="271">
        <v>0</v>
      </c>
      <c r="W26" s="272">
        <v>0</v>
      </c>
      <c r="X26" s="269" t="s">
        <v>18</v>
      </c>
      <c r="Y26" s="270">
        <v>0</v>
      </c>
      <c r="Z26" s="271">
        <v>0</v>
      </c>
      <c r="AA26" s="272">
        <v>0</v>
      </c>
      <c r="AB26" s="269" t="s">
        <v>18</v>
      </c>
      <c r="AC26" s="270">
        <v>0</v>
      </c>
      <c r="AD26" s="271">
        <v>0</v>
      </c>
      <c r="AE26" s="272">
        <v>0</v>
      </c>
      <c r="AF26" s="269" t="s">
        <v>18</v>
      </c>
      <c r="AG26" s="270">
        <v>0</v>
      </c>
      <c r="AH26" s="271">
        <v>0</v>
      </c>
      <c r="AI26" s="272">
        <v>1</v>
      </c>
      <c r="AJ26" s="222" t="s">
        <v>18</v>
      </c>
      <c r="AK26" s="223" t="s">
        <v>18</v>
      </c>
      <c r="AL26" s="224" t="s">
        <v>18</v>
      </c>
      <c r="AM26" s="225" t="s">
        <v>18</v>
      </c>
      <c r="AN26" s="269" t="s">
        <v>18</v>
      </c>
      <c r="AO26" s="270">
        <v>0</v>
      </c>
      <c r="AP26" s="271">
        <v>0</v>
      </c>
      <c r="AQ26" s="272">
        <v>0</v>
      </c>
      <c r="AR26" s="269" t="s">
        <v>18</v>
      </c>
      <c r="AS26" s="270">
        <v>0</v>
      </c>
      <c r="AT26" s="271">
        <v>0</v>
      </c>
      <c r="AU26" s="272">
        <v>0</v>
      </c>
      <c r="AV26" s="269" t="s">
        <v>18</v>
      </c>
      <c r="AW26" s="270">
        <v>0</v>
      </c>
      <c r="AX26" s="271">
        <v>0</v>
      </c>
      <c r="AY26" s="272">
        <v>0</v>
      </c>
      <c r="AZ26" s="269" t="s">
        <v>18</v>
      </c>
      <c r="BA26" s="270">
        <v>0</v>
      </c>
      <c r="BB26" s="271">
        <v>0</v>
      </c>
      <c r="BC26" s="272">
        <v>1</v>
      </c>
      <c r="BD26" s="269" t="s">
        <v>18</v>
      </c>
      <c r="BE26" s="270">
        <v>0</v>
      </c>
      <c r="BF26" s="271">
        <v>0</v>
      </c>
      <c r="BG26" s="272">
        <v>0</v>
      </c>
      <c r="BH26" s="222" t="s">
        <v>18</v>
      </c>
      <c r="BI26" s="223" t="s">
        <v>18</v>
      </c>
      <c r="BJ26" s="224" t="s">
        <v>18</v>
      </c>
      <c r="BK26" s="225" t="s">
        <v>18</v>
      </c>
      <c r="BL26" s="222" t="s">
        <v>18</v>
      </c>
      <c r="BM26" s="223" t="s">
        <v>18</v>
      </c>
      <c r="BN26" s="224" t="s">
        <v>18</v>
      </c>
      <c r="BO26" s="225" t="s">
        <v>18</v>
      </c>
      <c r="BP26" s="222" t="s">
        <v>18</v>
      </c>
      <c r="BQ26" s="223" t="s">
        <v>18</v>
      </c>
      <c r="BR26" s="224" t="s">
        <v>18</v>
      </c>
      <c r="BS26" s="225" t="s">
        <v>18</v>
      </c>
      <c r="BT26" s="222" t="s">
        <v>18</v>
      </c>
      <c r="BU26" s="223" t="s">
        <v>18</v>
      </c>
      <c r="BV26" s="224" t="s">
        <v>18</v>
      </c>
      <c r="BW26" s="225" t="s">
        <v>18</v>
      </c>
      <c r="BX26" s="222" t="s">
        <v>18</v>
      </c>
      <c r="BY26" s="223" t="s">
        <v>18</v>
      </c>
      <c r="BZ26" s="224" t="s">
        <v>18</v>
      </c>
      <c r="CA26" s="225" t="s">
        <v>18</v>
      </c>
      <c r="CB26" s="222" t="s">
        <v>18</v>
      </c>
      <c r="CC26" s="223" t="s">
        <v>18</v>
      </c>
      <c r="CD26" s="224" t="s">
        <v>18</v>
      </c>
      <c r="CE26" s="225" t="s">
        <v>18</v>
      </c>
      <c r="CF26" s="222" t="s">
        <v>18</v>
      </c>
      <c r="CG26" s="223" t="s">
        <v>18</v>
      </c>
      <c r="CH26" s="224" t="s">
        <v>18</v>
      </c>
      <c r="CI26" s="225" t="s">
        <v>18</v>
      </c>
      <c r="CJ26" s="222" t="s">
        <v>18</v>
      </c>
      <c r="CK26" s="223" t="s">
        <v>18</v>
      </c>
      <c r="CL26" s="224" t="s">
        <v>18</v>
      </c>
      <c r="CM26" s="225" t="s">
        <v>18</v>
      </c>
      <c r="CN26" s="222" t="s">
        <v>18</v>
      </c>
      <c r="CO26" s="223" t="s">
        <v>18</v>
      </c>
      <c r="CP26" s="224" t="s">
        <v>18</v>
      </c>
      <c r="CQ26" s="225" t="s">
        <v>18</v>
      </c>
      <c r="CR26" s="164">
        <f t="shared" ref="CR26:CR33" si="14">SUM(L26,P26,T26,X26,AB26,AF26,AJ26,AN26,AR26,AV26,AZ26,BD26,BH26,BL26,BP26,BT26,BX26,CB26,CN26,CF26,CJ26)</f>
        <v>0</v>
      </c>
      <c r="CS26" s="219">
        <f t="shared" ref="CS26:CS33" si="15">SUM(M26,Q26,U26,Y26,AC26,AG26,AK26,AO26,AS26,AW26,BA26,BE26,BI26,BM26,BQ26,BU26,BY26,CC26,CO26,CG26,CK26)</f>
        <v>0</v>
      </c>
      <c r="CT26" s="163">
        <f t="shared" ref="CT26:CT33" si="16">SUM(N26,R26,V26,Z26,AD26,AH26,AL26,AP26,AT26,AX26,BB26,BF26,BJ26,BN26,BR26,BV26,BZ26,CD26,CP26,CH26,CL26)</f>
        <v>0</v>
      </c>
      <c r="CU26" s="165">
        <f t="shared" ref="CU26:CU33" si="17">SUM(O26,S26,W26,AA26,AE26,AI26,AM26,AQ26,AU26,AY26,BC26,BG26,BK26,BO26,BS26,BW26,CA26,CE26,CQ26,CI26,CM26)</f>
        <v>2</v>
      </c>
      <c r="CV26" s="166">
        <f t="shared" ref="CV26:CV40" si="18">SUM(CR26:CU26)</f>
        <v>2</v>
      </c>
      <c r="CW26" s="198"/>
    </row>
    <row r="27" spans="1:101" x14ac:dyDescent="0.2">
      <c r="A27" s="152">
        <v>20</v>
      </c>
      <c r="B27" s="310"/>
      <c r="C27" s="153" t="s">
        <v>105</v>
      </c>
      <c r="D27" s="238" t="s">
        <v>136</v>
      </c>
      <c r="E27" s="206">
        <v>60</v>
      </c>
      <c r="F27" s="206">
        <v>27</v>
      </c>
      <c r="G27" s="167">
        <v>0</v>
      </c>
      <c r="H27" s="167">
        <v>0</v>
      </c>
      <c r="I27" s="146">
        <v>0</v>
      </c>
      <c r="J27" s="146">
        <v>0</v>
      </c>
      <c r="K27" s="153">
        <f t="shared" si="0"/>
        <v>33</v>
      </c>
      <c r="L27" s="261" t="s">
        <v>18</v>
      </c>
      <c r="M27" s="262">
        <v>0</v>
      </c>
      <c r="N27" s="263">
        <v>0</v>
      </c>
      <c r="O27" s="264">
        <v>3</v>
      </c>
      <c r="P27" s="261" t="s">
        <v>18</v>
      </c>
      <c r="Q27" s="262">
        <v>0</v>
      </c>
      <c r="R27" s="263">
        <v>0</v>
      </c>
      <c r="S27" s="264">
        <v>0</v>
      </c>
      <c r="T27" s="261" t="s">
        <v>18</v>
      </c>
      <c r="U27" s="262">
        <v>0</v>
      </c>
      <c r="V27" s="263">
        <v>0</v>
      </c>
      <c r="W27" s="264">
        <v>0</v>
      </c>
      <c r="X27" s="261" t="s">
        <v>18</v>
      </c>
      <c r="Y27" s="262">
        <v>0</v>
      </c>
      <c r="Z27" s="263">
        <v>0</v>
      </c>
      <c r="AA27" s="264">
        <v>2</v>
      </c>
      <c r="AB27" s="261" t="s">
        <v>18</v>
      </c>
      <c r="AC27" s="262">
        <v>0</v>
      </c>
      <c r="AD27" s="263">
        <v>0</v>
      </c>
      <c r="AE27" s="264">
        <v>1</v>
      </c>
      <c r="AF27" s="261" t="s">
        <v>18</v>
      </c>
      <c r="AG27" s="262">
        <v>0</v>
      </c>
      <c r="AH27" s="263">
        <v>0</v>
      </c>
      <c r="AI27" s="264">
        <v>0</v>
      </c>
      <c r="AJ27" s="168" t="s">
        <v>18</v>
      </c>
      <c r="AK27" s="218" t="s">
        <v>18</v>
      </c>
      <c r="AL27" s="167" t="s">
        <v>18</v>
      </c>
      <c r="AM27" s="169" t="s">
        <v>18</v>
      </c>
      <c r="AN27" s="261" t="s">
        <v>18</v>
      </c>
      <c r="AO27" s="262">
        <v>0</v>
      </c>
      <c r="AP27" s="263">
        <v>0</v>
      </c>
      <c r="AQ27" s="264">
        <v>2</v>
      </c>
      <c r="AR27" s="261" t="s">
        <v>18</v>
      </c>
      <c r="AS27" s="262">
        <v>0</v>
      </c>
      <c r="AT27" s="263">
        <v>0</v>
      </c>
      <c r="AU27" s="264">
        <v>0</v>
      </c>
      <c r="AV27" s="261" t="s">
        <v>18</v>
      </c>
      <c r="AW27" s="262">
        <v>0</v>
      </c>
      <c r="AX27" s="263">
        <v>0</v>
      </c>
      <c r="AY27" s="264">
        <v>1</v>
      </c>
      <c r="AZ27" s="261" t="s">
        <v>18</v>
      </c>
      <c r="BA27" s="262">
        <v>0</v>
      </c>
      <c r="BB27" s="263">
        <v>0</v>
      </c>
      <c r="BC27" s="264">
        <v>2</v>
      </c>
      <c r="BD27" s="261" t="s">
        <v>18</v>
      </c>
      <c r="BE27" s="262">
        <v>0</v>
      </c>
      <c r="BF27" s="263">
        <v>0</v>
      </c>
      <c r="BG27" s="264">
        <v>7</v>
      </c>
      <c r="BH27" s="168" t="s">
        <v>18</v>
      </c>
      <c r="BI27" s="218" t="s">
        <v>18</v>
      </c>
      <c r="BJ27" s="167" t="s">
        <v>18</v>
      </c>
      <c r="BK27" s="169" t="s">
        <v>18</v>
      </c>
      <c r="BL27" s="168" t="s">
        <v>18</v>
      </c>
      <c r="BM27" s="218" t="s">
        <v>18</v>
      </c>
      <c r="BN27" s="167" t="s">
        <v>18</v>
      </c>
      <c r="BO27" s="169" t="s">
        <v>18</v>
      </c>
      <c r="BP27" s="168" t="s">
        <v>18</v>
      </c>
      <c r="BQ27" s="218" t="s">
        <v>18</v>
      </c>
      <c r="BR27" s="167" t="s">
        <v>18</v>
      </c>
      <c r="BS27" s="169" t="s">
        <v>18</v>
      </c>
      <c r="BT27" s="168" t="s">
        <v>18</v>
      </c>
      <c r="BU27" s="218" t="s">
        <v>18</v>
      </c>
      <c r="BV27" s="167" t="s">
        <v>18</v>
      </c>
      <c r="BW27" s="169" t="s">
        <v>18</v>
      </c>
      <c r="BX27" s="168" t="s">
        <v>18</v>
      </c>
      <c r="BY27" s="218" t="s">
        <v>18</v>
      </c>
      <c r="BZ27" s="167" t="s">
        <v>18</v>
      </c>
      <c r="CA27" s="169" t="s">
        <v>18</v>
      </c>
      <c r="CB27" s="168" t="s">
        <v>18</v>
      </c>
      <c r="CC27" s="218" t="s">
        <v>18</v>
      </c>
      <c r="CD27" s="167" t="s">
        <v>18</v>
      </c>
      <c r="CE27" s="169" t="s">
        <v>18</v>
      </c>
      <c r="CF27" s="168" t="s">
        <v>18</v>
      </c>
      <c r="CG27" s="218" t="s">
        <v>18</v>
      </c>
      <c r="CH27" s="167" t="s">
        <v>18</v>
      </c>
      <c r="CI27" s="169" t="s">
        <v>18</v>
      </c>
      <c r="CJ27" s="168" t="s">
        <v>18</v>
      </c>
      <c r="CK27" s="218" t="s">
        <v>18</v>
      </c>
      <c r="CL27" s="167" t="s">
        <v>18</v>
      </c>
      <c r="CM27" s="169" t="s">
        <v>18</v>
      </c>
      <c r="CN27" s="168" t="s">
        <v>18</v>
      </c>
      <c r="CO27" s="218" t="s">
        <v>18</v>
      </c>
      <c r="CP27" s="167" t="s">
        <v>18</v>
      </c>
      <c r="CQ27" s="169" t="s">
        <v>18</v>
      </c>
      <c r="CR27" s="168">
        <f t="shared" si="14"/>
        <v>0</v>
      </c>
      <c r="CS27" s="218">
        <f t="shared" si="15"/>
        <v>0</v>
      </c>
      <c r="CT27" s="167">
        <f t="shared" si="16"/>
        <v>0</v>
      </c>
      <c r="CU27" s="169">
        <f t="shared" si="17"/>
        <v>18</v>
      </c>
      <c r="CV27" s="170">
        <f t="shared" si="18"/>
        <v>18</v>
      </c>
      <c r="CW27" s="198"/>
    </row>
    <row r="28" spans="1:101" x14ac:dyDescent="0.2">
      <c r="A28" s="152">
        <v>21</v>
      </c>
      <c r="B28" s="310"/>
      <c r="C28" s="310" t="s">
        <v>101</v>
      </c>
      <c r="D28" s="238" t="s">
        <v>132</v>
      </c>
      <c r="E28" s="206">
        <v>50</v>
      </c>
      <c r="F28" s="206">
        <v>17</v>
      </c>
      <c r="G28" s="167">
        <v>0</v>
      </c>
      <c r="H28" s="167">
        <v>0</v>
      </c>
      <c r="I28" s="146">
        <v>1</v>
      </c>
      <c r="J28" s="146">
        <v>0</v>
      </c>
      <c r="K28" s="153">
        <f t="shared" si="0"/>
        <v>32</v>
      </c>
      <c r="L28" s="261" t="s">
        <v>18</v>
      </c>
      <c r="M28" s="262">
        <v>0</v>
      </c>
      <c r="N28" s="263">
        <v>0</v>
      </c>
      <c r="O28" s="264">
        <v>0</v>
      </c>
      <c r="P28" s="261" t="s">
        <v>18</v>
      </c>
      <c r="Q28" s="262">
        <v>0</v>
      </c>
      <c r="R28" s="263">
        <v>0</v>
      </c>
      <c r="S28" s="264">
        <v>0</v>
      </c>
      <c r="T28" s="261" t="s">
        <v>18</v>
      </c>
      <c r="U28" s="262">
        <v>0</v>
      </c>
      <c r="V28" s="263">
        <v>0</v>
      </c>
      <c r="W28" s="264">
        <v>1</v>
      </c>
      <c r="X28" s="261" t="s">
        <v>18</v>
      </c>
      <c r="Y28" s="262">
        <v>0</v>
      </c>
      <c r="Z28" s="263">
        <v>0</v>
      </c>
      <c r="AA28" s="264">
        <v>0</v>
      </c>
      <c r="AB28" s="261" t="s">
        <v>18</v>
      </c>
      <c r="AC28" s="262">
        <v>0</v>
      </c>
      <c r="AD28" s="263">
        <v>0</v>
      </c>
      <c r="AE28" s="264">
        <v>0</v>
      </c>
      <c r="AF28" s="261" t="s">
        <v>18</v>
      </c>
      <c r="AG28" s="262">
        <v>0</v>
      </c>
      <c r="AH28" s="263">
        <v>0</v>
      </c>
      <c r="AI28" s="264">
        <v>0</v>
      </c>
      <c r="AJ28" s="168" t="s">
        <v>18</v>
      </c>
      <c r="AK28" s="218" t="s">
        <v>18</v>
      </c>
      <c r="AL28" s="167" t="s">
        <v>18</v>
      </c>
      <c r="AM28" s="169" t="s">
        <v>18</v>
      </c>
      <c r="AN28" s="261" t="s">
        <v>18</v>
      </c>
      <c r="AO28" s="262">
        <v>0</v>
      </c>
      <c r="AP28" s="263">
        <v>0</v>
      </c>
      <c r="AQ28" s="264">
        <v>0</v>
      </c>
      <c r="AR28" s="261" t="s">
        <v>18</v>
      </c>
      <c r="AS28" s="262">
        <v>0</v>
      </c>
      <c r="AT28" s="263">
        <v>0</v>
      </c>
      <c r="AU28" s="264">
        <v>0</v>
      </c>
      <c r="AV28" s="261" t="s">
        <v>18</v>
      </c>
      <c r="AW28" s="262">
        <v>0</v>
      </c>
      <c r="AX28" s="263">
        <v>0</v>
      </c>
      <c r="AY28" s="264">
        <v>0</v>
      </c>
      <c r="AZ28" s="261" t="s">
        <v>18</v>
      </c>
      <c r="BA28" s="262">
        <v>0</v>
      </c>
      <c r="BB28" s="263">
        <v>0</v>
      </c>
      <c r="BC28" s="264">
        <v>0</v>
      </c>
      <c r="BD28" s="261" t="s">
        <v>18</v>
      </c>
      <c r="BE28" s="262">
        <v>0</v>
      </c>
      <c r="BF28" s="263">
        <v>0</v>
      </c>
      <c r="BG28" s="264">
        <v>0</v>
      </c>
      <c r="BH28" s="168" t="s">
        <v>18</v>
      </c>
      <c r="BI28" s="218" t="s">
        <v>18</v>
      </c>
      <c r="BJ28" s="167" t="s">
        <v>18</v>
      </c>
      <c r="BK28" s="169" t="s">
        <v>18</v>
      </c>
      <c r="BL28" s="168" t="s">
        <v>18</v>
      </c>
      <c r="BM28" s="218" t="s">
        <v>18</v>
      </c>
      <c r="BN28" s="167" t="s">
        <v>18</v>
      </c>
      <c r="BO28" s="169" t="s">
        <v>18</v>
      </c>
      <c r="BP28" s="168" t="s">
        <v>18</v>
      </c>
      <c r="BQ28" s="218" t="s">
        <v>18</v>
      </c>
      <c r="BR28" s="167" t="s">
        <v>18</v>
      </c>
      <c r="BS28" s="169" t="s">
        <v>18</v>
      </c>
      <c r="BT28" s="168" t="s">
        <v>18</v>
      </c>
      <c r="BU28" s="218" t="s">
        <v>18</v>
      </c>
      <c r="BV28" s="167" t="s">
        <v>18</v>
      </c>
      <c r="BW28" s="169" t="s">
        <v>18</v>
      </c>
      <c r="BX28" s="168" t="s">
        <v>18</v>
      </c>
      <c r="BY28" s="218" t="s">
        <v>18</v>
      </c>
      <c r="BZ28" s="167" t="s">
        <v>18</v>
      </c>
      <c r="CA28" s="169" t="s">
        <v>18</v>
      </c>
      <c r="CB28" s="168" t="s">
        <v>18</v>
      </c>
      <c r="CC28" s="218" t="s">
        <v>18</v>
      </c>
      <c r="CD28" s="167" t="s">
        <v>18</v>
      </c>
      <c r="CE28" s="169" t="s">
        <v>18</v>
      </c>
      <c r="CF28" s="168" t="s">
        <v>18</v>
      </c>
      <c r="CG28" s="218" t="s">
        <v>18</v>
      </c>
      <c r="CH28" s="167" t="s">
        <v>18</v>
      </c>
      <c r="CI28" s="169" t="s">
        <v>18</v>
      </c>
      <c r="CJ28" s="168" t="s">
        <v>18</v>
      </c>
      <c r="CK28" s="218" t="s">
        <v>18</v>
      </c>
      <c r="CL28" s="167" t="s">
        <v>18</v>
      </c>
      <c r="CM28" s="169" t="s">
        <v>18</v>
      </c>
      <c r="CN28" s="168" t="s">
        <v>18</v>
      </c>
      <c r="CO28" s="218" t="s">
        <v>18</v>
      </c>
      <c r="CP28" s="167" t="s">
        <v>18</v>
      </c>
      <c r="CQ28" s="169" t="s">
        <v>18</v>
      </c>
      <c r="CR28" s="168">
        <f t="shared" si="14"/>
        <v>0</v>
      </c>
      <c r="CS28" s="218">
        <f t="shared" si="15"/>
        <v>0</v>
      </c>
      <c r="CT28" s="167">
        <f t="shared" si="16"/>
        <v>0</v>
      </c>
      <c r="CU28" s="169">
        <f t="shared" si="17"/>
        <v>1</v>
      </c>
      <c r="CV28" s="170">
        <f t="shared" si="18"/>
        <v>1</v>
      </c>
      <c r="CW28" s="198"/>
    </row>
    <row r="29" spans="1:101" x14ac:dyDescent="0.2">
      <c r="A29" s="186">
        <v>22</v>
      </c>
      <c r="B29" s="307"/>
      <c r="C29" s="310"/>
      <c r="D29" s="238" t="s">
        <v>145</v>
      </c>
      <c r="E29" s="206">
        <v>50</v>
      </c>
      <c r="F29" s="206">
        <v>0</v>
      </c>
      <c r="G29" s="167">
        <v>0</v>
      </c>
      <c r="H29" s="167">
        <v>0</v>
      </c>
      <c r="I29" s="146">
        <v>0</v>
      </c>
      <c r="J29" s="146">
        <v>0</v>
      </c>
      <c r="K29" s="167">
        <f t="shared" si="0"/>
        <v>50</v>
      </c>
      <c r="L29" s="261" t="s">
        <v>18</v>
      </c>
      <c r="M29" s="262">
        <v>0</v>
      </c>
      <c r="N29" s="263">
        <v>0</v>
      </c>
      <c r="O29" s="264">
        <v>0</v>
      </c>
      <c r="P29" s="261" t="s">
        <v>18</v>
      </c>
      <c r="Q29" s="262">
        <v>0</v>
      </c>
      <c r="R29" s="263">
        <v>0</v>
      </c>
      <c r="S29" s="264">
        <v>0</v>
      </c>
      <c r="T29" s="261" t="s">
        <v>18</v>
      </c>
      <c r="U29" s="262">
        <v>0</v>
      </c>
      <c r="V29" s="263">
        <v>0</v>
      </c>
      <c r="W29" s="264">
        <v>0</v>
      </c>
      <c r="X29" s="261" t="s">
        <v>18</v>
      </c>
      <c r="Y29" s="262">
        <v>0</v>
      </c>
      <c r="Z29" s="263">
        <v>0</v>
      </c>
      <c r="AA29" s="264">
        <v>0</v>
      </c>
      <c r="AB29" s="261" t="s">
        <v>18</v>
      </c>
      <c r="AC29" s="262">
        <v>0</v>
      </c>
      <c r="AD29" s="263">
        <v>0</v>
      </c>
      <c r="AE29" s="264">
        <v>0</v>
      </c>
      <c r="AF29" s="261" t="s">
        <v>18</v>
      </c>
      <c r="AG29" s="262">
        <v>0</v>
      </c>
      <c r="AH29" s="263">
        <v>0</v>
      </c>
      <c r="AI29" s="264">
        <v>0</v>
      </c>
      <c r="AJ29" s="168" t="s">
        <v>18</v>
      </c>
      <c r="AK29" s="218" t="s">
        <v>18</v>
      </c>
      <c r="AL29" s="167" t="s">
        <v>18</v>
      </c>
      <c r="AM29" s="169" t="s">
        <v>18</v>
      </c>
      <c r="AN29" s="261" t="s">
        <v>18</v>
      </c>
      <c r="AO29" s="262">
        <v>0</v>
      </c>
      <c r="AP29" s="263">
        <v>0</v>
      </c>
      <c r="AQ29" s="264">
        <v>0</v>
      </c>
      <c r="AR29" s="261" t="s">
        <v>18</v>
      </c>
      <c r="AS29" s="262">
        <v>0</v>
      </c>
      <c r="AT29" s="263">
        <v>0</v>
      </c>
      <c r="AU29" s="264">
        <v>0</v>
      </c>
      <c r="AV29" s="261" t="s">
        <v>18</v>
      </c>
      <c r="AW29" s="262">
        <v>0</v>
      </c>
      <c r="AX29" s="263">
        <v>0</v>
      </c>
      <c r="AY29" s="264">
        <v>0</v>
      </c>
      <c r="AZ29" s="261" t="s">
        <v>18</v>
      </c>
      <c r="BA29" s="262">
        <v>0</v>
      </c>
      <c r="BB29" s="263">
        <v>0</v>
      </c>
      <c r="BC29" s="264">
        <v>0</v>
      </c>
      <c r="BD29" s="261" t="s">
        <v>18</v>
      </c>
      <c r="BE29" s="262">
        <v>0</v>
      </c>
      <c r="BF29" s="263">
        <v>0</v>
      </c>
      <c r="BG29" s="264">
        <v>0</v>
      </c>
      <c r="BH29" s="168" t="s">
        <v>18</v>
      </c>
      <c r="BI29" s="218" t="s">
        <v>18</v>
      </c>
      <c r="BJ29" s="167" t="s">
        <v>18</v>
      </c>
      <c r="BK29" s="169" t="s">
        <v>18</v>
      </c>
      <c r="BL29" s="168" t="s">
        <v>18</v>
      </c>
      <c r="BM29" s="218" t="s">
        <v>18</v>
      </c>
      <c r="BN29" s="167" t="s">
        <v>18</v>
      </c>
      <c r="BO29" s="169" t="s">
        <v>18</v>
      </c>
      <c r="BP29" s="168" t="s">
        <v>18</v>
      </c>
      <c r="BQ29" s="218" t="s">
        <v>18</v>
      </c>
      <c r="BR29" s="167" t="s">
        <v>18</v>
      </c>
      <c r="BS29" s="169" t="s">
        <v>18</v>
      </c>
      <c r="BT29" s="168" t="s">
        <v>18</v>
      </c>
      <c r="BU29" s="218" t="s">
        <v>18</v>
      </c>
      <c r="BV29" s="167" t="s">
        <v>18</v>
      </c>
      <c r="BW29" s="169" t="s">
        <v>18</v>
      </c>
      <c r="BX29" s="168" t="s">
        <v>18</v>
      </c>
      <c r="BY29" s="218" t="s">
        <v>18</v>
      </c>
      <c r="BZ29" s="167" t="s">
        <v>18</v>
      </c>
      <c r="CA29" s="169" t="s">
        <v>18</v>
      </c>
      <c r="CB29" s="168" t="s">
        <v>18</v>
      </c>
      <c r="CC29" s="218" t="s">
        <v>18</v>
      </c>
      <c r="CD29" s="167" t="s">
        <v>18</v>
      </c>
      <c r="CE29" s="169" t="s">
        <v>18</v>
      </c>
      <c r="CF29" s="168" t="s">
        <v>18</v>
      </c>
      <c r="CG29" s="218" t="s">
        <v>18</v>
      </c>
      <c r="CH29" s="167" t="s">
        <v>18</v>
      </c>
      <c r="CI29" s="169" t="s">
        <v>18</v>
      </c>
      <c r="CJ29" s="168" t="s">
        <v>18</v>
      </c>
      <c r="CK29" s="218" t="s">
        <v>18</v>
      </c>
      <c r="CL29" s="167" t="s">
        <v>18</v>
      </c>
      <c r="CM29" s="169" t="s">
        <v>18</v>
      </c>
      <c r="CN29" s="168" t="s">
        <v>18</v>
      </c>
      <c r="CO29" s="218" t="s">
        <v>18</v>
      </c>
      <c r="CP29" s="167" t="s">
        <v>18</v>
      </c>
      <c r="CQ29" s="169" t="s">
        <v>18</v>
      </c>
      <c r="CR29" s="189">
        <f t="shared" si="14"/>
        <v>0</v>
      </c>
      <c r="CS29" s="220">
        <f t="shared" si="15"/>
        <v>0</v>
      </c>
      <c r="CT29" s="187">
        <f t="shared" si="16"/>
        <v>0</v>
      </c>
      <c r="CU29" s="190">
        <f t="shared" si="17"/>
        <v>0</v>
      </c>
      <c r="CV29" s="191">
        <f t="shared" si="18"/>
        <v>0</v>
      </c>
      <c r="CW29" s="198"/>
    </row>
    <row r="30" spans="1:101" x14ac:dyDescent="0.2">
      <c r="A30" s="186">
        <v>23</v>
      </c>
      <c r="B30" s="307"/>
      <c r="C30" s="310"/>
      <c r="D30" s="238" t="s">
        <v>146</v>
      </c>
      <c r="E30" s="240">
        <v>50</v>
      </c>
      <c r="F30" s="240">
        <v>0</v>
      </c>
      <c r="G30" s="187">
        <v>0</v>
      </c>
      <c r="H30" s="187">
        <v>0</v>
      </c>
      <c r="I30" s="235">
        <v>0</v>
      </c>
      <c r="J30" s="235">
        <v>0</v>
      </c>
      <c r="K30" s="167">
        <f t="shared" si="0"/>
        <v>50</v>
      </c>
      <c r="L30" s="261" t="s">
        <v>18</v>
      </c>
      <c r="M30" s="262">
        <v>0</v>
      </c>
      <c r="N30" s="263">
        <v>0</v>
      </c>
      <c r="O30" s="264">
        <v>0</v>
      </c>
      <c r="P30" s="261" t="s">
        <v>18</v>
      </c>
      <c r="Q30" s="262">
        <v>0</v>
      </c>
      <c r="R30" s="263">
        <v>0</v>
      </c>
      <c r="S30" s="264">
        <v>0</v>
      </c>
      <c r="T30" s="261" t="s">
        <v>18</v>
      </c>
      <c r="U30" s="262">
        <v>0</v>
      </c>
      <c r="V30" s="263">
        <v>0</v>
      </c>
      <c r="W30" s="264">
        <v>0</v>
      </c>
      <c r="X30" s="261" t="s">
        <v>18</v>
      </c>
      <c r="Y30" s="262">
        <v>0</v>
      </c>
      <c r="Z30" s="263">
        <v>0</v>
      </c>
      <c r="AA30" s="264">
        <v>0</v>
      </c>
      <c r="AB30" s="261" t="s">
        <v>18</v>
      </c>
      <c r="AC30" s="262">
        <v>0</v>
      </c>
      <c r="AD30" s="263">
        <v>0</v>
      </c>
      <c r="AE30" s="264">
        <v>0</v>
      </c>
      <c r="AF30" s="261" t="s">
        <v>18</v>
      </c>
      <c r="AG30" s="262">
        <v>0</v>
      </c>
      <c r="AH30" s="263">
        <v>0</v>
      </c>
      <c r="AI30" s="264">
        <v>0</v>
      </c>
      <c r="AJ30" s="168" t="s">
        <v>18</v>
      </c>
      <c r="AK30" s="218" t="s">
        <v>18</v>
      </c>
      <c r="AL30" s="167" t="s">
        <v>18</v>
      </c>
      <c r="AM30" s="169" t="s">
        <v>18</v>
      </c>
      <c r="AN30" s="261" t="s">
        <v>18</v>
      </c>
      <c r="AO30" s="262">
        <v>0</v>
      </c>
      <c r="AP30" s="263">
        <v>0</v>
      </c>
      <c r="AQ30" s="264">
        <v>0</v>
      </c>
      <c r="AR30" s="261" t="s">
        <v>18</v>
      </c>
      <c r="AS30" s="262">
        <v>0</v>
      </c>
      <c r="AT30" s="263">
        <v>0</v>
      </c>
      <c r="AU30" s="264">
        <v>0</v>
      </c>
      <c r="AV30" s="261" t="s">
        <v>18</v>
      </c>
      <c r="AW30" s="262">
        <v>0</v>
      </c>
      <c r="AX30" s="263">
        <v>0</v>
      </c>
      <c r="AY30" s="264">
        <v>0</v>
      </c>
      <c r="AZ30" s="261" t="s">
        <v>18</v>
      </c>
      <c r="BA30" s="262">
        <v>0</v>
      </c>
      <c r="BB30" s="263">
        <v>0</v>
      </c>
      <c r="BC30" s="264">
        <v>0</v>
      </c>
      <c r="BD30" s="261" t="s">
        <v>18</v>
      </c>
      <c r="BE30" s="262">
        <v>0</v>
      </c>
      <c r="BF30" s="263">
        <v>0</v>
      </c>
      <c r="BG30" s="264">
        <v>0</v>
      </c>
      <c r="BH30" s="168" t="s">
        <v>18</v>
      </c>
      <c r="BI30" s="218" t="s">
        <v>18</v>
      </c>
      <c r="BJ30" s="167" t="s">
        <v>18</v>
      </c>
      <c r="BK30" s="169" t="s">
        <v>18</v>
      </c>
      <c r="BL30" s="168" t="s">
        <v>18</v>
      </c>
      <c r="BM30" s="218" t="s">
        <v>18</v>
      </c>
      <c r="BN30" s="167" t="s">
        <v>18</v>
      </c>
      <c r="BO30" s="169" t="s">
        <v>18</v>
      </c>
      <c r="BP30" s="168" t="s">
        <v>18</v>
      </c>
      <c r="BQ30" s="218" t="s">
        <v>18</v>
      </c>
      <c r="BR30" s="167" t="s">
        <v>18</v>
      </c>
      <c r="BS30" s="169" t="s">
        <v>18</v>
      </c>
      <c r="BT30" s="168" t="s">
        <v>18</v>
      </c>
      <c r="BU30" s="218" t="s">
        <v>18</v>
      </c>
      <c r="BV30" s="167" t="s">
        <v>18</v>
      </c>
      <c r="BW30" s="169" t="s">
        <v>18</v>
      </c>
      <c r="BX30" s="168" t="s">
        <v>18</v>
      </c>
      <c r="BY30" s="218" t="s">
        <v>18</v>
      </c>
      <c r="BZ30" s="167" t="s">
        <v>18</v>
      </c>
      <c r="CA30" s="169" t="s">
        <v>18</v>
      </c>
      <c r="CB30" s="168" t="s">
        <v>18</v>
      </c>
      <c r="CC30" s="218" t="s">
        <v>18</v>
      </c>
      <c r="CD30" s="167" t="s">
        <v>18</v>
      </c>
      <c r="CE30" s="169" t="s">
        <v>18</v>
      </c>
      <c r="CF30" s="168" t="s">
        <v>18</v>
      </c>
      <c r="CG30" s="218" t="s">
        <v>18</v>
      </c>
      <c r="CH30" s="167" t="s">
        <v>18</v>
      </c>
      <c r="CI30" s="169" t="s">
        <v>18</v>
      </c>
      <c r="CJ30" s="168" t="s">
        <v>18</v>
      </c>
      <c r="CK30" s="218" t="s">
        <v>18</v>
      </c>
      <c r="CL30" s="167" t="s">
        <v>18</v>
      </c>
      <c r="CM30" s="169" t="s">
        <v>18</v>
      </c>
      <c r="CN30" s="168" t="s">
        <v>18</v>
      </c>
      <c r="CO30" s="218" t="s">
        <v>18</v>
      </c>
      <c r="CP30" s="167" t="s">
        <v>18</v>
      </c>
      <c r="CQ30" s="169" t="s">
        <v>18</v>
      </c>
      <c r="CR30" s="189">
        <f t="shared" si="14"/>
        <v>0</v>
      </c>
      <c r="CS30" s="220">
        <f t="shared" si="15"/>
        <v>0</v>
      </c>
      <c r="CT30" s="187">
        <f t="shared" si="16"/>
        <v>0</v>
      </c>
      <c r="CU30" s="190">
        <f t="shared" si="17"/>
        <v>0</v>
      </c>
      <c r="CV30" s="191">
        <f t="shared" si="18"/>
        <v>0</v>
      </c>
      <c r="CW30" s="198"/>
    </row>
    <row r="31" spans="1:101" x14ac:dyDescent="0.2">
      <c r="A31" s="186">
        <v>24</v>
      </c>
      <c r="B31" s="307"/>
      <c r="C31" s="310"/>
      <c r="D31" s="238" t="s">
        <v>133</v>
      </c>
      <c r="E31" s="240">
        <v>50</v>
      </c>
      <c r="F31" s="240">
        <v>13</v>
      </c>
      <c r="G31" s="187">
        <v>0</v>
      </c>
      <c r="H31" s="187">
        <v>0</v>
      </c>
      <c r="I31" s="235">
        <v>1</v>
      </c>
      <c r="J31" s="235">
        <v>0</v>
      </c>
      <c r="K31" s="167">
        <f t="shared" si="0"/>
        <v>36</v>
      </c>
      <c r="L31" s="261" t="s">
        <v>18</v>
      </c>
      <c r="M31" s="262">
        <v>0</v>
      </c>
      <c r="N31" s="263">
        <v>0</v>
      </c>
      <c r="O31" s="264">
        <v>0</v>
      </c>
      <c r="P31" s="261" t="s">
        <v>18</v>
      </c>
      <c r="Q31" s="262">
        <v>0</v>
      </c>
      <c r="R31" s="263">
        <v>0</v>
      </c>
      <c r="S31" s="264">
        <v>1</v>
      </c>
      <c r="T31" s="261" t="s">
        <v>18</v>
      </c>
      <c r="U31" s="262">
        <v>0</v>
      </c>
      <c r="V31" s="263">
        <v>0</v>
      </c>
      <c r="W31" s="264">
        <v>1</v>
      </c>
      <c r="X31" s="261" t="s">
        <v>18</v>
      </c>
      <c r="Y31" s="262">
        <v>0</v>
      </c>
      <c r="Z31" s="263">
        <v>0</v>
      </c>
      <c r="AA31" s="264">
        <v>0</v>
      </c>
      <c r="AB31" s="261" t="s">
        <v>18</v>
      </c>
      <c r="AC31" s="262">
        <v>0</v>
      </c>
      <c r="AD31" s="263">
        <v>0</v>
      </c>
      <c r="AE31" s="264">
        <v>1</v>
      </c>
      <c r="AF31" s="261" t="s">
        <v>18</v>
      </c>
      <c r="AG31" s="262">
        <v>0</v>
      </c>
      <c r="AH31" s="263">
        <v>0</v>
      </c>
      <c r="AI31" s="264">
        <v>0</v>
      </c>
      <c r="AJ31" s="168" t="s">
        <v>18</v>
      </c>
      <c r="AK31" s="218" t="s">
        <v>18</v>
      </c>
      <c r="AL31" s="167" t="s">
        <v>18</v>
      </c>
      <c r="AM31" s="169" t="s">
        <v>18</v>
      </c>
      <c r="AN31" s="261" t="s">
        <v>18</v>
      </c>
      <c r="AO31" s="262">
        <v>0</v>
      </c>
      <c r="AP31" s="263">
        <v>0</v>
      </c>
      <c r="AQ31" s="264">
        <v>0</v>
      </c>
      <c r="AR31" s="261" t="s">
        <v>18</v>
      </c>
      <c r="AS31" s="262">
        <v>0</v>
      </c>
      <c r="AT31" s="263">
        <v>0</v>
      </c>
      <c r="AU31" s="264">
        <v>0</v>
      </c>
      <c r="AV31" s="261" t="s">
        <v>18</v>
      </c>
      <c r="AW31" s="262">
        <v>0</v>
      </c>
      <c r="AX31" s="263">
        <v>0</v>
      </c>
      <c r="AY31" s="264">
        <v>0</v>
      </c>
      <c r="AZ31" s="261" t="s">
        <v>18</v>
      </c>
      <c r="BA31" s="262">
        <v>0</v>
      </c>
      <c r="BB31" s="263">
        <v>0</v>
      </c>
      <c r="BC31" s="264">
        <v>1</v>
      </c>
      <c r="BD31" s="261" t="s">
        <v>18</v>
      </c>
      <c r="BE31" s="262">
        <v>0</v>
      </c>
      <c r="BF31" s="263">
        <v>0</v>
      </c>
      <c r="BG31" s="264">
        <v>1</v>
      </c>
      <c r="BH31" s="168" t="s">
        <v>18</v>
      </c>
      <c r="BI31" s="218" t="s">
        <v>18</v>
      </c>
      <c r="BJ31" s="167" t="s">
        <v>18</v>
      </c>
      <c r="BK31" s="169" t="s">
        <v>18</v>
      </c>
      <c r="BL31" s="168" t="s">
        <v>18</v>
      </c>
      <c r="BM31" s="218" t="s">
        <v>18</v>
      </c>
      <c r="BN31" s="167" t="s">
        <v>18</v>
      </c>
      <c r="BO31" s="169" t="s">
        <v>18</v>
      </c>
      <c r="BP31" s="168" t="s">
        <v>18</v>
      </c>
      <c r="BQ31" s="218" t="s">
        <v>18</v>
      </c>
      <c r="BR31" s="167" t="s">
        <v>18</v>
      </c>
      <c r="BS31" s="169" t="s">
        <v>18</v>
      </c>
      <c r="BT31" s="168" t="s">
        <v>18</v>
      </c>
      <c r="BU31" s="218" t="s">
        <v>18</v>
      </c>
      <c r="BV31" s="167" t="s">
        <v>18</v>
      </c>
      <c r="BW31" s="169" t="s">
        <v>18</v>
      </c>
      <c r="BX31" s="168" t="s">
        <v>18</v>
      </c>
      <c r="BY31" s="218" t="s">
        <v>18</v>
      </c>
      <c r="BZ31" s="167" t="s">
        <v>18</v>
      </c>
      <c r="CA31" s="169" t="s">
        <v>18</v>
      </c>
      <c r="CB31" s="168" t="s">
        <v>18</v>
      </c>
      <c r="CC31" s="218" t="s">
        <v>18</v>
      </c>
      <c r="CD31" s="167" t="s">
        <v>18</v>
      </c>
      <c r="CE31" s="169" t="s">
        <v>18</v>
      </c>
      <c r="CF31" s="168" t="s">
        <v>18</v>
      </c>
      <c r="CG31" s="218" t="s">
        <v>18</v>
      </c>
      <c r="CH31" s="167" t="s">
        <v>18</v>
      </c>
      <c r="CI31" s="169" t="s">
        <v>18</v>
      </c>
      <c r="CJ31" s="168" t="s">
        <v>18</v>
      </c>
      <c r="CK31" s="218" t="s">
        <v>18</v>
      </c>
      <c r="CL31" s="167" t="s">
        <v>18</v>
      </c>
      <c r="CM31" s="169" t="s">
        <v>18</v>
      </c>
      <c r="CN31" s="168" t="s">
        <v>18</v>
      </c>
      <c r="CO31" s="218" t="s">
        <v>18</v>
      </c>
      <c r="CP31" s="167" t="s">
        <v>18</v>
      </c>
      <c r="CQ31" s="169" t="s">
        <v>18</v>
      </c>
      <c r="CR31" s="189">
        <f t="shared" si="14"/>
        <v>0</v>
      </c>
      <c r="CS31" s="220">
        <f t="shared" si="15"/>
        <v>0</v>
      </c>
      <c r="CT31" s="187">
        <f t="shared" si="16"/>
        <v>0</v>
      </c>
      <c r="CU31" s="190">
        <f t="shared" si="17"/>
        <v>5</v>
      </c>
      <c r="CV31" s="191">
        <f t="shared" si="18"/>
        <v>5</v>
      </c>
      <c r="CW31" s="198"/>
    </row>
    <row r="32" spans="1:101" x14ac:dyDescent="0.2">
      <c r="A32" s="186">
        <v>25</v>
      </c>
      <c r="B32" s="307"/>
      <c r="C32" s="310"/>
      <c r="D32" s="238" t="s">
        <v>134</v>
      </c>
      <c r="E32" s="240">
        <v>50</v>
      </c>
      <c r="F32" s="240">
        <v>10</v>
      </c>
      <c r="G32" s="187">
        <v>0</v>
      </c>
      <c r="H32" s="187">
        <v>0</v>
      </c>
      <c r="I32" s="235">
        <v>2</v>
      </c>
      <c r="J32" s="235">
        <v>0</v>
      </c>
      <c r="K32" s="167">
        <f t="shared" si="0"/>
        <v>38</v>
      </c>
      <c r="L32" s="261" t="s">
        <v>18</v>
      </c>
      <c r="M32" s="262">
        <v>0</v>
      </c>
      <c r="N32" s="263">
        <v>0</v>
      </c>
      <c r="O32" s="264">
        <v>0</v>
      </c>
      <c r="P32" s="261" t="s">
        <v>18</v>
      </c>
      <c r="Q32" s="262">
        <v>0</v>
      </c>
      <c r="R32" s="263">
        <v>0</v>
      </c>
      <c r="S32" s="264">
        <v>0</v>
      </c>
      <c r="T32" s="261" t="s">
        <v>18</v>
      </c>
      <c r="U32" s="262">
        <v>0</v>
      </c>
      <c r="V32" s="263">
        <v>0</v>
      </c>
      <c r="W32" s="264">
        <v>0</v>
      </c>
      <c r="X32" s="261" t="s">
        <v>18</v>
      </c>
      <c r="Y32" s="262">
        <v>0</v>
      </c>
      <c r="Z32" s="263">
        <v>0</v>
      </c>
      <c r="AA32" s="264">
        <v>0</v>
      </c>
      <c r="AB32" s="261" t="s">
        <v>18</v>
      </c>
      <c r="AC32" s="262">
        <v>0</v>
      </c>
      <c r="AD32" s="263">
        <v>0</v>
      </c>
      <c r="AE32" s="264">
        <v>1</v>
      </c>
      <c r="AF32" s="261" t="s">
        <v>18</v>
      </c>
      <c r="AG32" s="262">
        <v>0</v>
      </c>
      <c r="AH32" s="263">
        <v>0</v>
      </c>
      <c r="AI32" s="264">
        <v>0</v>
      </c>
      <c r="AJ32" s="168" t="s">
        <v>18</v>
      </c>
      <c r="AK32" s="218" t="s">
        <v>18</v>
      </c>
      <c r="AL32" s="167" t="s">
        <v>18</v>
      </c>
      <c r="AM32" s="169" t="s">
        <v>18</v>
      </c>
      <c r="AN32" s="261" t="s">
        <v>18</v>
      </c>
      <c r="AO32" s="262">
        <v>0</v>
      </c>
      <c r="AP32" s="263">
        <v>0</v>
      </c>
      <c r="AQ32" s="264">
        <v>0</v>
      </c>
      <c r="AR32" s="261" t="s">
        <v>18</v>
      </c>
      <c r="AS32" s="262">
        <v>0</v>
      </c>
      <c r="AT32" s="263">
        <v>0</v>
      </c>
      <c r="AU32" s="264">
        <v>0</v>
      </c>
      <c r="AV32" s="261" t="s">
        <v>18</v>
      </c>
      <c r="AW32" s="262">
        <v>0</v>
      </c>
      <c r="AX32" s="263">
        <v>0</v>
      </c>
      <c r="AY32" s="264">
        <v>1</v>
      </c>
      <c r="AZ32" s="261" t="s">
        <v>18</v>
      </c>
      <c r="BA32" s="262">
        <v>0</v>
      </c>
      <c r="BB32" s="263">
        <v>0</v>
      </c>
      <c r="BC32" s="264">
        <v>1</v>
      </c>
      <c r="BD32" s="261" t="s">
        <v>18</v>
      </c>
      <c r="BE32" s="262">
        <v>0</v>
      </c>
      <c r="BF32" s="263">
        <v>0</v>
      </c>
      <c r="BG32" s="264">
        <v>2</v>
      </c>
      <c r="BH32" s="168" t="s">
        <v>18</v>
      </c>
      <c r="BI32" s="218" t="s">
        <v>18</v>
      </c>
      <c r="BJ32" s="167" t="s">
        <v>18</v>
      </c>
      <c r="BK32" s="169" t="s">
        <v>18</v>
      </c>
      <c r="BL32" s="168" t="s">
        <v>18</v>
      </c>
      <c r="BM32" s="218" t="s">
        <v>18</v>
      </c>
      <c r="BN32" s="167" t="s">
        <v>18</v>
      </c>
      <c r="BO32" s="169" t="s">
        <v>18</v>
      </c>
      <c r="BP32" s="168" t="s">
        <v>18</v>
      </c>
      <c r="BQ32" s="218" t="s">
        <v>18</v>
      </c>
      <c r="BR32" s="167" t="s">
        <v>18</v>
      </c>
      <c r="BS32" s="169" t="s">
        <v>18</v>
      </c>
      <c r="BT32" s="168" t="s">
        <v>18</v>
      </c>
      <c r="BU32" s="218" t="s">
        <v>18</v>
      </c>
      <c r="BV32" s="167" t="s">
        <v>18</v>
      </c>
      <c r="BW32" s="169" t="s">
        <v>18</v>
      </c>
      <c r="BX32" s="168" t="s">
        <v>18</v>
      </c>
      <c r="BY32" s="218" t="s">
        <v>18</v>
      </c>
      <c r="BZ32" s="167" t="s">
        <v>18</v>
      </c>
      <c r="CA32" s="169" t="s">
        <v>18</v>
      </c>
      <c r="CB32" s="168" t="s">
        <v>18</v>
      </c>
      <c r="CC32" s="218" t="s">
        <v>18</v>
      </c>
      <c r="CD32" s="167" t="s">
        <v>18</v>
      </c>
      <c r="CE32" s="169" t="s">
        <v>18</v>
      </c>
      <c r="CF32" s="168" t="s">
        <v>18</v>
      </c>
      <c r="CG32" s="218" t="s">
        <v>18</v>
      </c>
      <c r="CH32" s="167" t="s">
        <v>18</v>
      </c>
      <c r="CI32" s="169" t="s">
        <v>18</v>
      </c>
      <c r="CJ32" s="168" t="s">
        <v>18</v>
      </c>
      <c r="CK32" s="218" t="s">
        <v>18</v>
      </c>
      <c r="CL32" s="167" t="s">
        <v>18</v>
      </c>
      <c r="CM32" s="169" t="s">
        <v>18</v>
      </c>
      <c r="CN32" s="168" t="s">
        <v>18</v>
      </c>
      <c r="CO32" s="218" t="s">
        <v>18</v>
      </c>
      <c r="CP32" s="167" t="s">
        <v>18</v>
      </c>
      <c r="CQ32" s="169" t="s">
        <v>18</v>
      </c>
      <c r="CR32" s="189">
        <f t="shared" si="14"/>
        <v>0</v>
      </c>
      <c r="CS32" s="220">
        <f t="shared" si="15"/>
        <v>0</v>
      </c>
      <c r="CT32" s="187">
        <f t="shared" si="16"/>
        <v>0</v>
      </c>
      <c r="CU32" s="190">
        <f t="shared" si="17"/>
        <v>5</v>
      </c>
      <c r="CV32" s="191">
        <f t="shared" si="18"/>
        <v>5</v>
      </c>
      <c r="CW32" s="198"/>
    </row>
    <row r="33" spans="1:102" x14ac:dyDescent="0.2">
      <c r="A33" s="186">
        <v>26</v>
      </c>
      <c r="B33" s="307"/>
      <c r="C33" s="310"/>
      <c r="D33" s="238" t="s">
        <v>147</v>
      </c>
      <c r="E33" s="207">
        <v>50</v>
      </c>
      <c r="F33" s="240">
        <v>0</v>
      </c>
      <c r="G33" s="187">
        <v>0</v>
      </c>
      <c r="H33" s="187">
        <v>0</v>
      </c>
      <c r="I33" s="185">
        <v>0</v>
      </c>
      <c r="J33" s="185">
        <v>0</v>
      </c>
      <c r="K33" s="167">
        <f t="shared" si="0"/>
        <v>50</v>
      </c>
      <c r="L33" s="261" t="s">
        <v>18</v>
      </c>
      <c r="M33" s="262">
        <v>0</v>
      </c>
      <c r="N33" s="263">
        <v>0</v>
      </c>
      <c r="O33" s="264">
        <v>0</v>
      </c>
      <c r="P33" s="261" t="s">
        <v>18</v>
      </c>
      <c r="Q33" s="262">
        <v>0</v>
      </c>
      <c r="R33" s="263">
        <v>0</v>
      </c>
      <c r="S33" s="264">
        <v>0</v>
      </c>
      <c r="T33" s="261" t="s">
        <v>18</v>
      </c>
      <c r="U33" s="262">
        <v>0</v>
      </c>
      <c r="V33" s="263">
        <v>0</v>
      </c>
      <c r="W33" s="264">
        <v>0</v>
      </c>
      <c r="X33" s="261" t="s">
        <v>18</v>
      </c>
      <c r="Y33" s="262">
        <v>0</v>
      </c>
      <c r="Z33" s="263">
        <v>0</v>
      </c>
      <c r="AA33" s="264">
        <v>0</v>
      </c>
      <c r="AB33" s="261" t="s">
        <v>18</v>
      </c>
      <c r="AC33" s="262">
        <v>0</v>
      </c>
      <c r="AD33" s="263">
        <v>0</v>
      </c>
      <c r="AE33" s="264">
        <v>0</v>
      </c>
      <c r="AF33" s="261" t="s">
        <v>18</v>
      </c>
      <c r="AG33" s="262">
        <v>0</v>
      </c>
      <c r="AH33" s="263">
        <v>0</v>
      </c>
      <c r="AI33" s="264">
        <v>0</v>
      </c>
      <c r="AJ33" s="168" t="s">
        <v>18</v>
      </c>
      <c r="AK33" s="218" t="s">
        <v>18</v>
      </c>
      <c r="AL33" s="167" t="s">
        <v>18</v>
      </c>
      <c r="AM33" s="169" t="s">
        <v>18</v>
      </c>
      <c r="AN33" s="261" t="s">
        <v>18</v>
      </c>
      <c r="AO33" s="262">
        <v>0</v>
      </c>
      <c r="AP33" s="263">
        <v>0</v>
      </c>
      <c r="AQ33" s="264">
        <v>0</v>
      </c>
      <c r="AR33" s="261" t="s">
        <v>18</v>
      </c>
      <c r="AS33" s="262">
        <v>0</v>
      </c>
      <c r="AT33" s="263">
        <v>0</v>
      </c>
      <c r="AU33" s="264">
        <v>0</v>
      </c>
      <c r="AV33" s="261" t="s">
        <v>18</v>
      </c>
      <c r="AW33" s="262">
        <v>0</v>
      </c>
      <c r="AX33" s="263">
        <v>0</v>
      </c>
      <c r="AY33" s="264">
        <v>0</v>
      </c>
      <c r="AZ33" s="261" t="s">
        <v>18</v>
      </c>
      <c r="BA33" s="262">
        <v>0</v>
      </c>
      <c r="BB33" s="263">
        <v>0</v>
      </c>
      <c r="BC33" s="264">
        <v>0</v>
      </c>
      <c r="BD33" s="261" t="s">
        <v>18</v>
      </c>
      <c r="BE33" s="262">
        <v>0</v>
      </c>
      <c r="BF33" s="263">
        <v>0</v>
      </c>
      <c r="BG33" s="264">
        <v>0</v>
      </c>
      <c r="BH33" s="168" t="s">
        <v>18</v>
      </c>
      <c r="BI33" s="218" t="s">
        <v>18</v>
      </c>
      <c r="BJ33" s="167" t="s">
        <v>18</v>
      </c>
      <c r="BK33" s="169" t="s">
        <v>18</v>
      </c>
      <c r="BL33" s="168" t="s">
        <v>18</v>
      </c>
      <c r="BM33" s="218" t="s">
        <v>18</v>
      </c>
      <c r="BN33" s="167" t="s">
        <v>18</v>
      </c>
      <c r="BO33" s="169" t="s">
        <v>18</v>
      </c>
      <c r="BP33" s="168" t="s">
        <v>18</v>
      </c>
      <c r="BQ33" s="218" t="s">
        <v>18</v>
      </c>
      <c r="BR33" s="167" t="s">
        <v>18</v>
      </c>
      <c r="BS33" s="169" t="s">
        <v>18</v>
      </c>
      <c r="BT33" s="168" t="s">
        <v>18</v>
      </c>
      <c r="BU33" s="218" t="s">
        <v>18</v>
      </c>
      <c r="BV33" s="167" t="s">
        <v>18</v>
      </c>
      <c r="BW33" s="169" t="s">
        <v>18</v>
      </c>
      <c r="BX33" s="168" t="s">
        <v>18</v>
      </c>
      <c r="BY33" s="218" t="s">
        <v>18</v>
      </c>
      <c r="BZ33" s="167" t="s">
        <v>18</v>
      </c>
      <c r="CA33" s="169" t="s">
        <v>18</v>
      </c>
      <c r="CB33" s="168" t="s">
        <v>18</v>
      </c>
      <c r="CC33" s="218" t="s">
        <v>18</v>
      </c>
      <c r="CD33" s="167" t="s">
        <v>18</v>
      </c>
      <c r="CE33" s="169" t="s">
        <v>18</v>
      </c>
      <c r="CF33" s="168" t="s">
        <v>18</v>
      </c>
      <c r="CG33" s="218" t="s">
        <v>18</v>
      </c>
      <c r="CH33" s="167" t="s">
        <v>18</v>
      </c>
      <c r="CI33" s="169" t="s">
        <v>18</v>
      </c>
      <c r="CJ33" s="168" t="s">
        <v>18</v>
      </c>
      <c r="CK33" s="218" t="s">
        <v>18</v>
      </c>
      <c r="CL33" s="167" t="s">
        <v>18</v>
      </c>
      <c r="CM33" s="169" t="s">
        <v>18</v>
      </c>
      <c r="CN33" s="168" t="s">
        <v>18</v>
      </c>
      <c r="CO33" s="218" t="s">
        <v>18</v>
      </c>
      <c r="CP33" s="167" t="s">
        <v>18</v>
      </c>
      <c r="CQ33" s="169" t="s">
        <v>18</v>
      </c>
      <c r="CR33" s="189">
        <f t="shared" si="14"/>
        <v>0</v>
      </c>
      <c r="CS33" s="220">
        <f t="shared" si="15"/>
        <v>0</v>
      </c>
      <c r="CT33" s="187">
        <f t="shared" si="16"/>
        <v>0</v>
      </c>
      <c r="CU33" s="190">
        <f t="shared" si="17"/>
        <v>0</v>
      </c>
      <c r="CV33" s="191">
        <f t="shared" si="18"/>
        <v>0</v>
      </c>
      <c r="CW33" s="198"/>
    </row>
    <row r="34" spans="1:102" x14ac:dyDescent="0.2">
      <c r="A34" s="154"/>
      <c r="B34" s="311"/>
      <c r="C34" s="157"/>
      <c r="D34" s="183" t="s">
        <v>22</v>
      </c>
      <c r="E34" s="205">
        <f>SUM(E26:E33)</f>
        <v>410</v>
      </c>
      <c r="F34" s="172">
        <f>SUM(F26:F33)</f>
        <v>80</v>
      </c>
      <c r="G34" s="172">
        <f>SUM(G26:G33)</f>
        <v>0</v>
      </c>
      <c r="H34" s="172">
        <f t="shared" ref="H34:O34" si="19">SUM(H26:H33)</f>
        <v>0</v>
      </c>
      <c r="I34" s="172">
        <f t="shared" si="19"/>
        <v>6</v>
      </c>
      <c r="J34" s="172">
        <f t="shared" si="19"/>
        <v>0</v>
      </c>
      <c r="K34" s="172">
        <f t="shared" si="19"/>
        <v>324</v>
      </c>
      <c r="L34" s="171">
        <f>SUM(L26:L33)</f>
        <v>0</v>
      </c>
      <c r="M34" s="172">
        <f t="shared" si="19"/>
        <v>0</v>
      </c>
      <c r="N34" s="172">
        <f t="shared" si="19"/>
        <v>0</v>
      </c>
      <c r="O34" s="173">
        <f t="shared" si="19"/>
        <v>3</v>
      </c>
      <c r="P34" s="171">
        <f t="shared" ref="P34:CA34" si="20">SUM(P26:P33)</f>
        <v>0</v>
      </c>
      <c r="Q34" s="172">
        <f t="shared" si="20"/>
        <v>0</v>
      </c>
      <c r="R34" s="172">
        <f t="shared" si="20"/>
        <v>0</v>
      </c>
      <c r="S34" s="173">
        <f t="shared" si="20"/>
        <v>1</v>
      </c>
      <c r="T34" s="171">
        <f t="shared" ref="T34" si="21">SUM(T26:T33)</f>
        <v>0</v>
      </c>
      <c r="U34" s="172">
        <f t="shared" si="20"/>
        <v>0</v>
      </c>
      <c r="V34" s="172">
        <f t="shared" si="20"/>
        <v>0</v>
      </c>
      <c r="W34" s="173">
        <f t="shared" si="20"/>
        <v>2</v>
      </c>
      <c r="X34" s="171">
        <f t="shared" ref="X34" si="22">SUM(X26:X33)</f>
        <v>0</v>
      </c>
      <c r="Y34" s="172">
        <f t="shared" si="20"/>
        <v>0</v>
      </c>
      <c r="Z34" s="172">
        <f t="shared" si="20"/>
        <v>0</v>
      </c>
      <c r="AA34" s="173">
        <f t="shared" si="20"/>
        <v>2</v>
      </c>
      <c r="AB34" s="171">
        <f t="shared" ref="AB34" si="23">SUM(AB26:AB33)</f>
        <v>0</v>
      </c>
      <c r="AC34" s="172">
        <f t="shared" si="20"/>
        <v>0</v>
      </c>
      <c r="AD34" s="172">
        <f t="shared" si="20"/>
        <v>0</v>
      </c>
      <c r="AE34" s="173">
        <f t="shared" si="20"/>
        <v>3</v>
      </c>
      <c r="AF34" s="171">
        <f t="shared" si="20"/>
        <v>0</v>
      </c>
      <c r="AG34" s="172">
        <f t="shared" si="20"/>
        <v>0</v>
      </c>
      <c r="AH34" s="172">
        <f t="shared" si="20"/>
        <v>0</v>
      </c>
      <c r="AI34" s="173">
        <f t="shared" si="20"/>
        <v>1</v>
      </c>
      <c r="AJ34" s="171">
        <f t="shared" ref="AJ34" si="24">SUM(AJ26:AJ33)</f>
        <v>0</v>
      </c>
      <c r="AK34" s="172">
        <f t="shared" si="20"/>
        <v>0</v>
      </c>
      <c r="AL34" s="172">
        <f t="shared" si="20"/>
        <v>0</v>
      </c>
      <c r="AM34" s="173">
        <f t="shared" si="20"/>
        <v>0</v>
      </c>
      <c r="AN34" s="171">
        <f t="shared" ref="AN34" si="25">SUM(AN26:AN33)</f>
        <v>0</v>
      </c>
      <c r="AO34" s="172">
        <f t="shared" si="20"/>
        <v>0</v>
      </c>
      <c r="AP34" s="172">
        <f t="shared" si="20"/>
        <v>0</v>
      </c>
      <c r="AQ34" s="173">
        <f t="shared" si="20"/>
        <v>2</v>
      </c>
      <c r="AR34" s="171">
        <f t="shared" ref="AR34" si="26">SUM(AR26:AR33)</f>
        <v>0</v>
      </c>
      <c r="AS34" s="172">
        <f t="shared" si="20"/>
        <v>0</v>
      </c>
      <c r="AT34" s="172">
        <f t="shared" si="20"/>
        <v>0</v>
      </c>
      <c r="AU34" s="173">
        <f t="shared" si="20"/>
        <v>0</v>
      </c>
      <c r="AV34" s="171">
        <f t="shared" ref="AV34" si="27">SUM(AV26:AV33)</f>
        <v>0</v>
      </c>
      <c r="AW34" s="172">
        <f t="shared" si="20"/>
        <v>0</v>
      </c>
      <c r="AX34" s="172">
        <f t="shared" si="20"/>
        <v>0</v>
      </c>
      <c r="AY34" s="173">
        <f t="shared" si="20"/>
        <v>2</v>
      </c>
      <c r="AZ34" s="171">
        <f t="shared" ref="AZ34" si="28">SUM(AZ26:AZ33)</f>
        <v>0</v>
      </c>
      <c r="BA34" s="172">
        <f t="shared" si="20"/>
        <v>0</v>
      </c>
      <c r="BB34" s="172">
        <f t="shared" si="20"/>
        <v>0</v>
      </c>
      <c r="BC34" s="173">
        <f t="shared" si="20"/>
        <v>5</v>
      </c>
      <c r="BD34" s="171">
        <f t="shared" si="20"/>
        <v>0</v>
      </c>
      <c r="BE34" s="172">
        <f t="shared" si="20"/>
        <v>0</v>
      </c>
      <c r="BF34" s="172">
        <f t="shared" si="20"/>
        <v>0</v>
      </c>
      <c r="BG34" s="173">
        <f t="shared" si="20"/>
        <v>10</v>
      </c>
      <c r="BH34" s="171">
        <f t="shared" si="20"/>
        <v>0</v>
      </c>
      <c r="BI34" s="172">
        <f t="shared" si="20"/>
        <v>0</v>
      </c>
      <c r="BJ34" s="172">
        <f t="shared" si="20"/>
        <v>0</v>
      </c>
      <c r="BK34" s="173">
        <f t="shared" si="20"/>
        <v>0</v>
      </c>
      <c r="BL34" s="171">
        <f t="shared" si="20"/>
        <v>0</v>
      </c>
      <c r="BM34" s="172">
        <f t="shared" si="20"/>
        <v>0</v>
      </c>
      <c r="BN34" s="172">
        <f t="shared" si="20"/>
        <v>0</v>
      </c>
      <c r="BO34" s="173">
        <f t="shared" si="20"/>
        <v>0</v>
      </c>
      <c r="BP34" s="171">
        <f t="shared" si="20"/>
        <v>0</v>
      </c>
      <c r="BQ34" s="172">
        <f t="shared" si="20"/>
        <v>0</v>
      </c>
      <c r="BR34" s="172">
        <f t="shared" si="20"/>
        <v>0</v>
      </c>
      <c r="BS34" s="173">
        <f t="shared" si="20"/>
        <v>0</v>
      </c>
      <c r="BT34" s="171">
        <f t="shared" si="20"/>
        <v>0</v>
      </c>
      <c r="BU34" s="172">
        <f t="shared" si="20"/>
        <v>0</v>
      </c>
      <c r="BV34" s="172">
        <f t="shared" si="20"/>
        <v>0</v>
      </c>
      <c r="BW34" s="173">
        <f t="shared" si="20"/>
        <v>0</v>
      </c>
      <c r="BX34" s="171">
        <f t="shared" si="20"/>
        <v>0</v>
      </c>
      <c r="BY34" s="172">
        <f t="shared" si="20"/>
        <v>0</v>
      </c>
      <c r="BZ34" s="172">
        <f t="shared" si="20"/>
        <v>0</v>
      </c>
      <c r="CA34" s="173">
        <f t="shared" si="20"/>
        <v>0</v>
      </c>
      <c r="CB34" s="171">
        <f t="shared" ref="CB34:CQ34" si="29">SUM(CB26:CB33)</f>
        <v>0</v>
      </c>
      <c r="CC34" s="172">
        <f t="shared" si="29"/>
        <v>0</v>
      </c>
      <c r="CD34" s="172">
        <f t="shared" si="29"/>
        <v>0</v>
      </c>
      <c r="CE34" s="173">
        <f t="shared" si="29"/>
        <v>0</v>
      </c>
      <c r="CF34" s="171">
        <f t="shared" si="29"/>
        <v>0</v>
      </c>
      <c r="CG34" s="172">
        <f t="shared" si="29"/>
        <v>0</v>
      </c>
      <c r="CH34" s="172">
        <f t="shared" si="29"/>
        <v>0</v>
      </c>
      <c r="CI34" s="173">
        <f t="shared" si="29"/>
        <v>0</v>
      </c>
      <c r="CJ34" s="171">
        <f t="shared" si="29"/>
        <v>0</v>
      </c>
      <c r="CK34" s="172">
        <f t="shared" si="29"/>
        <v>0</v>
      </c>
      <c r="CL34" s="172">
        <f t="shared" si="29"/>
        <v>0</v>
      </c>
      <c r="CM34" s="173">
        <f t="shared" si="29"/>
        <v>0</v>
      </c>
      <c r="CN34" s="171">
        <f t="shared" si="29"/>
        <v>0</v>
      </c>
      <c r="CO34" s="172">
        <f t="shared" si="29"/>
        <v>0</v>
      </c>
      <c r="CP34" s="172">
        <f t="shared" si="29"/>
        <v>0</v>
      </c>
      <c r="CQ34" s="173">
        <f t="shared" si="29"/>
        <v>0</v>
      </c>
      <c r="CR34" s="171">
        <f>SUM(CR26:CR33)</f>
        <v>0</v>
      </c>
      <c r="CS34" s="172">
        <f>SUM(CS26:CS33)</f>
        <v>0</v>
      </c>
      <c r="CT34" s="172">
        <f>SUM(CT26:CT33)</f>
        <v>0</v>
      </c>
      <c r="CU34" s="173">
        <f>SUM(CU26:CU33)</f>
        <v>31</v>
      </c>
      <c r="CV34" s="174">
        <f t="shared" si="18"/>
        <v>31</v>
      </c>
      <c r="CW34" s="199"/>
    </row>
    <row r="35" spans="1:102" x14ac:dyDescent="0.2">
      <c r="A35" s="156">
        <v>27</v>
      </c>
      <c r="B35" s="306" t="s">
        <v>96</v>
      </c>
      <c r="C35" s="301" t="s">
        <v>98</v>
      </c>
      <c r="D35" s="237" t="s">
        <v>142</v>
      </c>
      <c r="E35" s="216">
        <v>50</v>
      </c>
      <c r="F35" s="216">
        <v>0</v>
      </c>
      <c r="G35" s="163">
        <v>0</v>
      </c>
      <c r="H35" s="163">
        <v>0</v>
      </c>
      <c r="I35" s="234">
        <v>0</v>
      </c>
      <c r="J35" s="234">
        <v>0</v>
      </c>
      <c r="K35" s="165">
        <f t="shared" si="0"/>
        <v>50</v>
      </c>
      <c r="L35" s="269" t="s">
        <v>18</v>
      </c>
      <c r="M35" s="270">
        <v>0</v>
      </c>
      <c r="N35" s="271">
        <v>0</v>
      </c>
      <c r="O35" s="272">
        <v>0</v>
      </c>
      <c r="P35" s="269" t="s">
        <v>18</v>
      </c>
      <c r="Q35" s="270">
        <v>0</v>
      </c>
      <c r="R35" s="271">
        <v>0</v>
      </c>
      <c r="S35" s="272">
        <v>0</v>
      </c>
      <c r="T35" s="269" t="s">
        <v>18</v>
      </c>
      <c r="U35" s="270">
        <v>0</v>
      </c>
      <c r="V35" s="271">
        <v>0</v>
      </c>
      <c r="W35" s="272">
        <v>0</v>
      </c>
      <c r="X35" s="269" t="s">
        <v>18</v>
      </c>
      <c r="Y35" s="270">
        <v>0</v>
      </c>
      <c r="Z35" s="271">
        <v>0</v>
      </c>
      <c r="AA35" s="272">
        <v>0</v>
      </c>
      <c r="AB35" s="269" t="s">
        <v>18</v>
      </c>
      <c r="AC35" s="270">
        <v>0</v>
      </c>
      <c r="AD35" s="271">
        <v>0</v>
      </c>
      <c r="AE35" s="272">
        <v>0</v>
      </c>
      <c r="AF35" s="269" t="s">
        <v>18</v>
      </c>
      <c r="AG35" s="270">
        <v>0</v>
      </c>
      <c r="AH35" s="271">
        <v>0</v>
      </c>
      <c r="AI35" s="272">
        <v>0</v>
      </c>
      <c r="AJ35" s="222" t="s">
        <v>18</v>
      </c>
      <c r="AK35" s="223" t="s">
        <v>18</v>
      </c>
      <c r="AL35" s="224" t="s">
        <v>18</v>
      </c>
      <c r="AM35" s="225" t="s">
        <v>18</v>
      </c>
      <c r="AN35" s="269" t="s">
        <v>18</v>
      </c>
      <c r="AO35" s="270">
        <v>0</v>
      </c>
      <c r="AP35" s="271">
        <v>0</v>
      </c>
      <c r="AQ35" s="272">
        <v>0</v>
      </c>
      <c r="AR35" s="269" t="s">
        <v>18</v>
      </c>
      <c r="AS35" s="270">
        <v>0</v>
      </c>
      <c r="AT35" s="271">
        <v>0</v>
      </c>
      <c r="AU35" s="272">
        <v>0</v>
      </c>
      <c r="AV35" s="269" t="s">
        <v>18</v>
      </c>
      <c r="AW35" s="270">
        <v>0</v>
      </c>
      <c r="AX35" s="271">
        <v>0</v>
      </c>
      <c r="AY35" s="272">
        <v>0</v>
      </c>
      <c r="AZ35" s="269" t="s">
        <v>18</v>
      </c>
      <c r="BA35" s="270">
        <v>0</v>
      </c>
      <c r="BB35" s="271">
        <v>0</v>
      </c>
      <c r="BC35" s="272">
        <v>0</v>
      </c>
      <c r="BD35" s="269" t="s">
        <v>18</v>
      </c>
      <c r="BE35" s="270">
        <v>0</v>
      </c>
      <c r="BF35" s="271">
        <v>0</v>
      </c>
      <c r="BG35" s="272">
        <v>0</v>
      </c>
      <c r="BH35" s="269" t="s">
        <v>18</v>
      </c>
      <c r="BI35" s="270">
        <v>0</v>
      </c>
      <c r="BJ35" s="271">
        <v>0</v>
      </c>
      <c r="BK35" s="272">
        <v>0</v>
      </c>
      <c r="BL35" s="222" t="s">
        <v>18</v>
      </c>
      <c r="BM35" s="223" t="s">
        <v>18</v>
      </c>
      <c r="BN35" s="224" t="s">
        <v>18</v>
      </c>
      <c r="BO35" s="225" t="s">
        <v>18</v>
      </c>
      <c r="BP35" s="269" t="s">
        <v>18</v>
      </c>
      <c r="BQ35" s="270">
        <v>0</v>
      </c>
      <c r="BR35" s="271">
        <v>0</v>
      </c>
      <c r="BS35" s="272">
        <v>0</v>
      </c>
      <c r="BT35" s="269" t="s">
        <v>18</v>
      </c>
      <c r="BU35" s="270">
        <v>0</v>
      </c>
      <c r="BV35" s="271">
        <v>0</v>
      </c>
      <c r="BW35" s="272">
        <v>0</v>
      </c>
      <c r="BX35" s="269" t="s">
        <v>18</v>
      </c>
      <c r="BY35" s="270">
        <v>0</v>
      </c>
      <c r="BZ35" s="271">
        <v>0</v>
      </c>
      <c r="CA35" s="272">
        <v>0</v>
      </c>
      <c r="CB35" s="222" t="s">
        <v>18</v>
      </c>
      <c r="CC35" s="223" t="s">
        <v>18</v>
      </c>
      <c r="CD35" s="224" t="s">
        <v>18</v>
      </c>
      <c r="CE35" s="225" t="s">
        <v>18</v>
      </c>
      <c r="CF35" s="222" t="s">
        <v>18</v>
      </c>
      <c r="CG35" s="223" t="s">
        <v>18</v>
      </c>
      <c r="CH35" s="224" t="s">
        <v>18</v>
      </c>
      <c r="CI35" s="225" t="s">
        <v>18</v>
      </c>
      <c r="CJ35" s="222" t="s">
        <v>18</v>
      </c>
      <c r="CK35" s="223" t="s">
        <v>18</v>
      </c>
      <c r="CL35" s="224" t="s">
        <v>18</v>
      </c>
      <c r="CM35" s="225" t="s">
        <v>18</v>
      </c>
      <c r="CN35" s="222" t="s">
        <v>18</v>
      </c>
      <c r="CO35" s="223" t="s">
        <v>18</v>
      </c>
      <c r="CP35" s="224" t="s">
        <v>18</v>
      </c>
      <c r="CQ35" s="225" t="s">
        <v>18</v>
      </c>
      <c r="CR35" s="164">
        <f t="shared" ref="CR35:CR40" si="30">SUM(L35,P35,T35,X35,AB35,AF35,AJ35,AN35,AR35,AV35,AZ35,BD35,BH35,BL35,BP35,BT35,BX35,CB35,CN35,CF35,CJ35)</f>
        <v>0</v>
      </c>
      <c r="CS35" s="219">
        <f t="shared" ref="CS35:CS40" si="31">SUM(M35,Q35,U35,Y35,AC35,AG35,AK35,AO35,AS35,AW35,BA35,BE35,BI35,BM35,BQ35,BU35,BY35,CC35,CO35,CG35,CK35)</f>
        <v>0</v>
      </c>
      <c r="CT35" s="163">
        <f t="shared" ref="CT35:CT40" si="32">SUM(N35,R35,V35,Z35,AD35,AH35,AL35,AP35,AT35,AX35,BB35,BF35,BJ35,BN35,BR35,BV35,BZ35,CD35,CP35,CH35,CL35)</f>
        <v>0</v>
      </c>
      <c r="CU35" s="165">
        <f t="shared" ref="CU35:CU40" si="33">SUM(O35,S35,W35,AA35,AE35,AI35,AM35,AQ35,AU35,AY35,BC35,BG35,BK35,BO35,BS35,BW35,CA35,CE35,CQ35,CI35,CM35)</f>
        <v>0</v>
      </c>
      <c r="CV35" s="166">
        <f t="shared" si="18"/>
        <v>0</v>
      </c>
      <c r="CW35" s="198"/>
      <c r="CX35" s="192"/>
    </row>
    <row r="36" spans="1:102" ht="22.5" x14ac:dyDescent="0.2">
      <c r="A36" s="193">
        <v>28</v>
      </c>
      <c r="B36" s="312"/>
      <c r="C36" s="313"/>
      <c r="D36" s="238" t="s">
        <v>143</v>
      </c>
      <c r="E36" s="153">
        <v>50</v>
      </c>
      <c r="F36" s="153">
        <v>0</v>
      </c>
      <c r="G36" s="167">
        <v>0</v>
      </c>
      <c r="H36" s="167">
        <v>0</v>
      </c>
      <c r="I36" s="146">
        <v>0</v>
      </c>
      <c r="J36" s="146">
        <v>0</v>
      </c>
      <c r="K36" s="169">
        <f t="shared" si="0"/>
        <v>50</v>
      </c>
      <c r="L36" s="261" t="s">
        <v>18</v>
      </c>
      <c r="M36" s="262">
        <v>0</v>
      </c>
      <c r="N36" s="263">
        <v>0</v>
      </c>
      <c r="O36" s="264">
        <v>0</v>
      </c>
      <c r="P36" s="261" t="s">
        <v>18</v>
      </c>
      <c r="Q36" s="262">
        <v>0</v>
      </c>
      <c r="R36" s="263">
        <v>0</v>
      </c>
      <c r="S36" s="264">
        <v>0</v>
      </c>
      <c r="T36" s="261" t="s">
        <v>18</v>
      </c>
      <c r="U36" s="262">
        <v>0</v>
      </c>
      <c r="V36" s="263">
        <v>0</v>
      </c>
      <c r="W36" s="264">
        <v>0</v>
      </c>
      <c r="X36" s="261" t="s">
        <v>18</v>
      </c>
      <c r="Y36" s="262">
        <v>0</v>
      </c>
      <c r="Z36" s="263">
        <v>0</v>
      </c>
      <c r="AA36" s="264">
        <v>0</v>
      </c>
      <c r="AB36" s="261" t="s">
        <v>18</v>
      </c>
      <c r="AC36" s="262">
        <v>0</v>
      </c>
      <c r="AD36" s="263">
        <v>0</v>
      </c>
      <c r="AE36" s="264">
        <v>0</v>
      </c>
      <c r="AF36" s="261" t="s">
        <v>18</v>
      </c>
      <c r="AG36" s="262">
        <v>0</v>
      </c>
      <c r="AH36" s="263">
        <v>0</v>
      </c>
      <c r="AI36" s="264">
        <v>0</v>
      </c>
      <c r="AJ36" s="168" t="s">
        <v>18</v>
      </c>
      <c r="AK36" s="218" t="s">
        <v>18</v>
      </c>
      <c r="AL36" s="167" t="s">
        <v>18</v>
      </c>
      <c r="AM36" s="169" t="s">
        <v>18</v>
      </c>
      <c r="AN36" s="261" t="s">
        <v>18</v>
      </c>
      <c r="AO36" s="262">
        <v>0</v>
      </c>
      <c r="AP36" s="263">
        <v>0</v>
      </c>
      <c r="AQ36" s="264">
        <v>0</v>
      </c>
      <c r="AR36" s="261" t="s">
        <v>18</v>
      </c>
      <c r="AS36" s="262">
        <v>0</v>
      </c>
      <c r="AT36" s="263">
        <v>0</v>
      </c>
      <c r="AU36" s="264">
        <v>0</v>
      </c>
      <c r="AV36" s="261" t="s">
        <v>18</v>
      </c>
      <c r="AW36" s="262">
        <v>0</v>
      </c>
      <c r="AX36" s="263">
        <v>0</v>
      </c>
      <c r="AY36" s="264">
        <v>0</v>
      </c>
      <c r="AZ36" s="261" t="s">
        <v>18</v>
      </c>
      <c r="BA36" s="262">
        <v>0</v>
      </c>
      <c r="BB36" s="263">
        <v>0</v>
      </c>
      <c r="BC36" s="264">
        <v>0</v>
      </c>
      <c r="BD36" s="261" t="s">
        <v>18</v>
      </c>
      <c r="BE36" s="262">
        <v>0</v>
      </c>
      <c r="BF36" s="263">
        <v>0</v>
      </c>
      <c r="BG36" s="264">
        <v>0</v>
      </c>
      <c r="BH36" s="261" t="s">
        <v>18</v>
      </c>
      <c r="BI36" s="262">
        <v>0</v>
      </c>
      <c r="BJ36" s="263">
        <v>0</v>
      </c>
      <c r="BK36" s="264">
        <v>0</v>
      </c>
      <c r="BL36" s="168" t="s">
        <v>18</v>
      </c>
      <c r="BM36" s="218" t="s">
        <v>18</v>
      </c>
      <c r="BN36" s="167" t="s">
        <v>18</v>
      </c>
      <c r="BO36" s="169" t="s">
        <v>18</v>
      </c>
      <c r="BP36" s="261" t="s">
        <v>18</v>
      </c>
      <c r="BQ36" s="262">
        <v>0</v>
      </c>
      <c r="BR36" s="263">
        <v>0</v>
      </c>
      <c r="BS36" s="264">
        <v>0</v>
      </c>
      <c r="BT36" s="261" t="s">
        <v>18</v>
      </c>
      <c r="BU36" s="262">
        <v>0</v>
      </c>
      <c r="BV36" s="263">
        <v>0</v>
      </c>
      <c r="BW36" s="264">
        <v>0</v>
      </c>
      <c r="BX36" s="261" t="s">
        <v>18</v>
      </c>
      <c r="BY36" s="262">
        <v>0</v>
      </c>
      <c r="BZ36" s="263">
        <v>0</v>
      </c>
      <c r="CA36" s="264">
        <v>0</v>
      </c>
      <c r="CB36" s="168" t="s">
        <v>18</v>
      </c>
      <c r="CC36" s="218" t="s">
        <v>18</v>
      </c>
      <c r="CD36" s="167" t="s">
        <v>18</v>
      </c>
      <c r="CE36" s="169" t="s">
        <v>18</v>
      </c>
      <c r="CF36" s="168" t="s">
        <v>18</v>
      </c>
      <c r="CG36" s="218" t="s">
        <v>18</v>
      </c>
      <c r="CH36" s="167" t="s">
        <v>18</v>
      </c>
      <c r="CI36" s="169" t="s">
        <v>18</v>
      </c>
      <c r="CJ36" s="168" t="s">
        <v>18</v>
      </c>
      <c r="CK36" s="218" t="s">
        <v>18</v>
      </c>
      <c r="CL36" s="167" t="s">
        <v>18</v>
      </c>
      <c r="CM36" s="169" t="s">
        <v>18</v>
      </c>
      <c r="CN36" s="168" t="s">
        <v>18</v>
      </c>
      <c r="CO36" s="218" t="s">
        <v>18</v>
      </c>
      <c r="CP36" s="167" t="s">
        <v>18</v>
      </c>
      <c r="CQ36" s="169" t="s">
        <v>18</v>
      </c>
      <c r="CR36" s="195">
        <f t="shared" si="30"/>
        <v>0</v>
      </c>
      <c r="CS36" s="221">
        <f t="shared" si="31"/>
        <v>0</v>
      </c>
      <c r="CT36" s="194">
        <f t="shared" si="32"/>
        <v>0</v>
      </c>
      <c r="CU36" s="196">
        <f t="shared" si="33"/>
        <v>0</v>
      </c>
      <c r="CV36" s="197">
        <f t="shared" si="18"/>
        <v>0</v>
      </c>
      <c r="CW36" s="198"/>
      <c r="CX36" s="192"/>
    </row>
    <row r="37" spans="1:102" x14ac:dyDescent="0.2">
      <c r="A37" s="152">
        <v>29</v>
      </c>
      <c r="B37" s="310"/>
      <c r="C37" s="313" t="s">
        <v>97</v>
      </c>
      <c r="D37" s="238" t="s">
        <v>137</v>
      </c>
      <c r="E37" s="188">
        <v>25</v>
      </c>
      <c r="F37" s="188">
        <v>20</v>
      </c>
      <c r="G37" s="167">
        <v>0</v>
      </c>
      <c r="H37" s="167">
        <v>0</v>
      </c>
      <c r="I37" s="146">
        <v>0</v>
      </c>
      <c r="J37" s="146">
        <v>0</v>
      </c>
      <c r="K37" s="169">
        <f t="shared" si="0"/>
        <v>5</v>
      </c>
      <c r="L37" s="261" t="s">
        <v>18</v>
      </c>
      <c r="M37" s="262">
        <v>0</v>
      </c>
      <c r="N37" s="263">
        <v>0</v>
      </c>
      <c r="O37" s="264">
        <v>0</v>
      </c>
      <c r="P37" s="261" t="s">
        <v>18</v>
      </c>
      <c r="Q37" s="262">
        <v>0</v>
      </c>
      <c r="R37" s="263">
        <v>0</v>
      </c>
      <c r="S37" s="264">
        <v>0</v>
      </c>
      <c r="T37" s="261" t="s">
        <v>18</v>
      </c>
      <c r="U37" s="262">
        <v>0</v>
      </c>
      <c r="V37" s="263">
        <v>0</v>
      </c>
      <c r="W37" s="264">
        <v>1</v>
      </c>
      <c r="X37" s="261" t="s">
        <v>18</v>
      </c>
      <c r="Y37" s="262">
        <v>0</v>
      </c>
      <c r="Z37" s="263">
        <v>0</v>
      </c>
      <c r="AA37" s="264">
        <v>0</v>
      </c>
      <c r="AB37" s="261" t="s">
        <v>18</v>
      </c>
      <c r="AC37" s="262">
        <v>0</v>
      </c>
      <c r="AD37" s="263">
        <v>0</v>
      </c>
      <c r="AE37" s="264">
        <v>0</v>
      </c>
      <c r="AF37" s="261" t="s">
        <v>18</v>
      </c>
      <c r="AG37" s="262">
        <v>0</v>
      </c>
      <c r="AH37" s="263">
        <v>0</v>
      </c>
      <c r="AI37" s="264">
        <v>0</v>
      </c>
      <c r="AJ37" s="168" t="s">
        <v>18</v>
      </c>
      <c r="AK37" s="218" t="s">
        <v>18</v>
      </c>
      <c r="AL37" s="167" t="s">
        <v>18</v>
      </c>
      <c r="AM37" s="169" t="s">
        <v>18</v>
      </c>
      <c r="AN37" s="261" t="s">
        <v>18</v>
      </c>
      <c r="AO37" s="262">
        <v>0</v>
      </c>
      <c r="AP37" s="263">
        <v>0</v>
      </c>
      <c r="AQ37" s="264">
        <v>0</v>
      </c>
      <c r="AR37" s="261" t="s">
        <v>18</v>
      </c>
      <c r="AS37" s="262">
        <v>0</v>
      </c>
      <c r="AT37" s="263">
        <v>0</v>
      </c>
      <c r="AU37" s="264">
        <v>0</v>
      </c>
      <c r="AV37" s="261" t="s">
        <v>18</v>
      </c>
      <c r="AW37" s="262">
        <v>0</v>
      </c>
      <c r="AX37" s="263">
        <v>0</v>
      </c>
      <c r="AY37" s="264">
        <v>0</v>
      </c>
      <c r="AZ37" s="261" t="s">
        <v>18</v>
      </c>
      <c r="BA37" s="262">
        <v>0</v>
      </c>
      <c r="BB37" s="263">
        <v>0</v>
      </c>
      <c r="BC37" s="264">
        <v>1</v>
      </c>
      <c r="BD37" s="261" t="s">
        <v>18</v>
      </c>
      <c r="BE37" s="262">
        <v>0</v>
      </c>
      <c r="BF37" s="263">
        <v>0</v>
      </c>
      <c r="BG37" s="264">
        <v>0</v>
      </c>
      <c r="BH37" s="261" t="s">
        <v>18</v>
      </c>
      <c r="BI37" s="262">
        <v>0</v>
      </c>
      <c r="BJ37" s="263">
        <v>0</v>
      </c>
      <c r="BK37" s="264">
        <v>0</v>
      </c>
      <c r="BL37" s="168" t="s">
        <v>18</v>
      </c>
      <c r="BM37" s="218" t="s">
        <v>18</v>
      </c>
      <c r="BN37" s="167" t="s">
        <v>18</v>
      </c>
      <c r="BO37" s="169" t="s">
        <v>18</v>
      </c>
      <c r="BP37" s="261" t="s">
        <v>18</v>
      </c>
      <c r="BQ37" s="262">
        <v>0</v>
      </c>
      <c r="BR37" s="263">
        <v>0</v>
      </c>
      <c r="BS37" s="264">
        <v>0</v>
      </c>
      <c r="BT37" s="261" t="s">
        <v>18</v>
      </c>
      <c r="BU37" s="262">
        <v>0</v>
      </c>
      <c r="BV37" s="263">
        <v>0</v>
      </c>
      <c r="BW37" s="264">
        <v>1</v>
      </c>
      <c r="BX37" s="261" t="s">
        <v>18</v>
      </c>
      <c r="BY37" s="262">
        <v>0</v>
      </c>
      <c r="BZ37" s="263">
        <v>0</v>
      </c>
      <c r="CA37" s="264">
        <v>0</v>
      </c>
      <c r="CB37" s="168" t="s">
        <v>18</v>
      </c>
      <c r="CC37" s="218" t="s">
        <v>18</v>
      </c>
      <c r="CD37" s="167" t="s">
        <v>18</v>
      </c>
      <c r="CE37" s="169" t="s">
        <v>18</v>
      </c>
      <c r="CF37" s="168" t="s">
        <v>18</v>
      </c>
      <c r="CG37" s="218" t="s">
        <v>18</v>
      </c>
      <c r="CH37" s="167" t="s">
        <v>18</v>
      </c>
      <c r="CI37" s="169" t="s">
        <v>18</v>
      </c>
      <c r="CJ37" s="168" t="s">
        <v>18</v>
      </c>
      <c r="CK37" s="218" t="s">
        <v>18</v>
      </c>
      <c r="CL37" s="167" t="s">
        <v>18</v>
      </c>
      <c r="CM37" s="169" t="s">
        <v>18</v>
      </c>
      <c r="CN37" s="168" t="s">
        <v>18</v>
      </c>
      <c r="CO37" s="218" t="s">
        <v>18</v>
      </c>
      <c r="CP37" s="167" t="s">
        <v>18</v>
      </c>
      <c r="CQ37" s="169" t="s">
        <v>18</v>
      </c>
      <c r="CR37" s="168">
        <f t="shared" si="30"/>
        <v>0</v>
      </c>
      <c r="CS37" s="218">
        <f t="shared" si="31"/>
        <v>0</v>
      </c>
      <c r="CT37" s="167">
        <f t="shared" si="32"/>
        <v>0</v>
      </c>
      <c r="CU37" s="169">
        <f t="shared" si="33"/>
        <v>3</v>
      </c>
      <c r="CV37" s="170">
        <f t="shared" si="18"/>
        <v>3</v>
      </c>
      <c r="CW37" s="198"/>
    </row>
    <row r="38" spans="1:102" x14ac:dyDescent="0.2">
      <c r="A38" s="152">
        <v>30</v>
      </c>
      <c r="B38" s="310"/>
      <c r="C38" s="313"/>
      <c r="D38" s="238" t="s">
        <v>144</v>
      </c>
      <c r="E38" s="243">
        <v>25</v>
      </c>
      <c r="F38" s="243">
        <v>0</v>
      </c>
      <c r="G38" s="167">
        <v>0</v>
      </c>
      <c r="H38" s="167">
        <v>0</v>
      </c>
      <c r="I38" s="146">
        <v>0</v>
      </c>
      <c r="J38" s="146">
        <v>0</v>
      </c>
      <c r="K38" s="167">
        <f t="shared" si="0"/>
        <v>25</v>
      </c>
      <c r="L38" s="261" t="s">
        <v>18</v>
      </c>
      <c r="M38" s="262">
        <v>0</v>
      </c>
      <c r="N38" s="263">
        <v>0</v>
      </c>
      <c r="O38" s="264">
        <v>0</v>
      </c>
      <c r="P38" s="261" t="s">
        <v>18</v>
      </c>
      <c r="Q38" s="262">
        <v>0</v>
      </c>
      <c r="R38" s="263">
        <v>0</v>
      </c>
      <c r="S38" s="264">
        <v>0</v>
      </c>
      <c r="T38" s="261" t="s">
        <v>18</v>
      </c>
      <c r="U38" s="262">
        <v>0</v>
      </c>
      <c r="V38" s="263">
        <v>0</v>
      </c>
      <c r="W38" s="264">
        <v>0</v>
      </c>
      <c r="X38" s="261" t="s">
        <v>18</v>
      </c>
      <c r="Y38" s="262">
        <v>0</v>
      </c>
      <c r="Z38" s="263">
        <v>0</v>
      </c>
      <c r="AA38" s="264">
        <v>0</v>
      </c>
      <c r="AB38" s="261" t="s">
        <v>18</v>
      </c>
      <c r="AC38" s="262">
        <v>0</v>
      </c>
      <c r="AD38" s="263">
        <v>0</v>
      </c>
      <c r="AE38" s="264">
        <v>0</v>
      </c>
      <c r="AF38" s="261" t="s">
        <v>18</v>
      </c>
      <c r="AG38" s="262">
        <v>0</v>
      </c>
      <c r="AH38" s="263">
        <v>0</v>
      </c>
      <c r="AI38" s="264">
        <v>0</v>
      </c>
      <c r="AJ38" s="168" t="s">
        <v>18</v>
      </c>
      <c r="AK38" s="218" t="s">
        <v>18</v>
      </c>
      <c r="AL38" s="167" t="s">
        <v>18</v>
      </c>
      <c r="AM38" s="169" t="s">
        <v>18</v>
      </c>
      <c r="AN38" s="261" t="s">
        <v>18</v>
      </c>
      <c r="AO38" s="262">
        <v>0</v>
      </c>
      <c r="AP38" s="263">
        <v>0</v>
      </c>
      <c r="AQ38" s="264">
        <v>0</v>
      </c>
      <c r="AR38" s="261" t="s">
        <v>18</v>
      </c>
      <c r="AS38" s="262">
        <v>0</v>
      </c>
      <c r="AT38" s="263">
        <v>0</v>
      </c>
      <c r="AU38" s="264">
        <v>0</v>
      </c>
      <c r="AV38" s="261" t="s">
        <v>18</v>
      </c>
      <c r="AW38" s="262">
        <v>0</v>
      </c>
      <c r="AX38" s="263">
        <v>0</v>
      </c>
      <c r="AY38" s="264">
        <v>0</v>
      </c>
      <c r="AZ38" s="261" t="s">
        <v>18</v>
      </c>
      <c r="BA38" s="262">
        <v>0</v>
      </c>
      <c r="BB38" s="263">
        <v>0</v>
      </c>
      <c r="BC38" s="264">
        <v>0</v>
      </c>
      <c r="BD38" s="261" t="s">
        <v>18</v>
      </c>
      <c r="BE38" s="262">
        <v>0</v>
      </c>
      <c r="BF38" s="263">
        <v>0</v>
      </c>
      <c r="BG38" s="264">
        <v>0</v>
      </c>
      <c r="BH38" s="261" t="s">
        <v>18</v>
      </c>
      <c r="BI38" s="262">
        <v>0</v>
      </c>
      <c r="BJ38" s="263">
        <v>0</v>
      </c>
      <c r="BK38" s="264">
        <v>0</v>
      </c>
      <c r="BL38" s="168" t="s">
        <v>18</v>
      </c>
      <c r="BM38" s="218" t="s">
        <v>18</v>
      </c>
      <c r="BN38" s="167" t="s">
        <v>18</v>
      </c>
      <c r="BO38" s="169" t="s">
        <v>18</v>
      </c>
      <c r="BP38" s="261" t="s">
        <v>18</v>
      </c>
      <c r="BQ38" s="262">
        <v>0</v>
      </c>
      <c r="BR38" s="263">
        <v>0</v>
      </c>
      <c r="BS38" s="264">
        <v>0</v>
      </c>
      <c r="BT38" s="261" t="s">
        <v>18</v>
      </c>
      <c r="BU38" s="262">
        <v>0</v>
      </c>
      <c r="BV38" s="263">
        <v>0</v>
      </c>
      <c r="BW38" s="264">
        <v>0</v>
      </c>
      <c r="BX38" s="261" t="s">
        <v>18</v>
      </c>
      <c r="BY38" s="262">
        <v>0</v>
      </c>
      <c r="BZ38" s="263">
        <v>0</v>
      </c>
      <c r="CA38" s="264">
        <v>0</v>
      </c>
      <c r="CB38" s="168" t="s">
        <v>18</v>
      </c>
      <c r="CC38" s="218" t="s">
        <v>18</v>
      </c>
      <c r="CD38" s="167" t="s">
        <v>18</v>
      </c>
      <c r="CE38" s="169" t="s">
        <v>18</v>
      </c>
      <c r="CF38" s="168" t="s">
        <v>18</v>
      </c>
      <c r="CG38" s="218" t="s">
        <v>18</v>
      </c>
      <c r="CH38" s="167" t="s">
        <v>18</v>
      </c>
      <c r="CI38" s="169" t="s">
        <v>18</v>
      </c>
      <c r="CJ38" s="168" t="s">
        <v>18</v>
      </c>
      <c r="CK38" s="218" t="s">
        <v>18</v>
      </c>
      <c r="CL38" s="167" t="s">
        <v>18</v>
      </c>
      <c r="CM38" s="169" t="s">
        <v>18</v>
      </c>
      <c r="CN38" s="168" t="s">
        <v>18</v>
      </c>
      <c r="CO38" s="218" t="s">
        <v>18</v>
      </c>
      <c r="CP38" s="167" t="s">
        <v>18</v>
      </c>
      <c r="CQ38" s="169" t="s">
        <v>18</v>
      </c>
      <c r="CR38" s="168">
        <f t="shared" si="30"/>
        <v>0</v>
      </c>
      <c r="CS38" s="218">
        <f t="shared" si="31"/>
        <v>0</v>
      </c>
      <c r="CT38" s="167">
        <f t="shared" si="32"/>
        <v>0</v>
      </c>
      <c r="CU38" s="169">
        <f t="shared" si="33"/>
        <v>0</v>
      </c>
      <c r="CV38" s="170">
        <f t="shared" si="18"/>
        <v>0</v>
      </c>
      <c r="CW38" s="198"/>
    </row>
    <row r="39" spans="1:102" x14ac:dyDescent="0.2">
      <c r="A39" s="152">
        <v>31</v>
      </c>
      <c r="B39" s="310"/>
      <c r="C39" s="313" t="s">
        <v>90</v>
      </c>
      <c r="D39" s="238" t="s">
        <v>138</v>
      </c>
      <c r="E39" s="206">
        <v>30</v>
      </c>
      <c r="F39" s="206">
        <v>26</v>
      </c>
      <c r="G39" s="167">
        <v>0</v>
      </c>
      <c r="H39" s="167">
        <v>0</v>
      </c>
      <c r="I39" s="146">
        <v>0</v>
      </c>
      <c r="J39" s="146">
        <v>0</v>
      </c>
      <c r="K39" s="167">
        <f t="shared" si="0"/>
        <v>4</v>
      </c>
      <c r="L39" s="261" t="s">
        <v>18</v>
      </c>
      <c r="M39" s="262">
        <v>0</v>
      </c>
      <c r="N39" s="263">
        <v>0</v>
      </c>
      <c r="O39" s="264">
        <v>1</v>
      </c>
      <c r="P39" s="261" t="s">
        <v>18</v>
      </c>
      <c r="Q39" s="262">
        <v>0</v>
      </c>
      <c r="R39" s="263">
        <v>0</v>
      </c>
      <c r="S39" s="264">
        <v>0</v>
      </c>
      <c r="T39" s="261" t="s">
        <v>18</v>
      </c>
      <c r="U39" s="262">
        <v>0</v>
      </c>
      <c r="V39" s="263">
        <v>0</v>
      </c>
      <c r="W39" s="264">
        <v>0</v>
      </c>
      <c r="X39" s="261" t="s">
        <v>18</v>
      </c>
      <c r="Y39" s="262">
        <v>0</v>
      </c>
      <c r="Z39" s="263">
        <v>0</v>
      </c>
      <c r="AA39" s="264">
        <v>0</v>
      </c>
      <c r="AB39" s="261" t="s">
        <v>18</v>
      </c>
      <c r="AC39" s="262">
        <v>0</v>
      </c>
      <c r="AD39" s="263">
        <v>0</v>
      </c>
      <c r="AE39" s="264">
        <v>1</v>
      </c>
      <c r="AF39" s="261" t="s">
        <v>18</v>
      </c>
      <c r="AG39" s="262">
        <v>0</v>
      </c>
      <c r="AH39" s="263">
        <v>0</v>
      </c>
      <c r="AI39" s="264">
        <v>0</v>
      </c>
      <c r="AJ39" s="168" t="s">
        <v>18</v>
      </c>
      <c r="AK39" s="218" t="s">
        <v>18</v>
      </c>
      <c r="AL39" s="167" t="s">
        <v>18</v>
      </c>
      <c r="AM39" s="169" t="s">
        <v>18</v>
      </c>
      <c r="AN39" s="261" t="s">
        <v>18</v>
      </c>
      <c r="AO39" s="262">
        <v>0</v>
      </c>
      <c r="AP39" s="263">
        <v>0</v>
      </c>
      <c r="AQ39" s="264">
        <v>0</v>
      </c>
      <c r="AR39" s="261" t="s">
        <v>18</v>
      </c>
      <c r="AS39" s="262">
        <v>0</v>
      </c>
      <c r="AT39" s="263">
        <v>0</v>
      </c>
      <c r="AU39" s="264">
        <v>0</v>
      </c>
      <c r="AV39" s="261" t="s">
        <v>18</v>
      </c>
      <c r="AW39" s="262">
        <v>0</v>
      </c>
      <c r="AX39" s="263">
        <v>0</v>
      </c>
      <c r="AY39" s="264">
        <v>0</v>
      </c>
      <c r="AZ39" s="261" t="s">
        <v>18</v>
      </c>
      <c r="BA39" s="262">
        <v>0</v>
      </c>
      <c r="BB39" s="263">
        <v>0</v>
      </c>
      <c r="BC39" s="264">
        <v>2</v>
      </c>
      <c r="BD39" s="261" t="s">
        <v>18</v>
      </c>
      <c r="BE39" s="262">
        <v>0</v>
      </c>
      <c r="BF39" s="263">
        <v>0</v>
      </c>
      <c r="BG39" s="264">
        <v>0</v>
      </c>
      <c r="BH39" s="261" t="s">
        <v>18</v>
      </c>
      <c r="BI39" s="262">
        <v>0</v>
      </c>
      <c r="BJ39" s="263">
        <v>0</v>
      </c>
      <c r="BK39" s="264">
        <v>0</v>
      </c>
      <c r="BL39" s="168" t="s">
        <v>18</v>
      </c>
      <c r="BM39" s="218" t="s">
        <v>18</v>
      </c>
      <c r="BN39" s="167" t="s">
        <v>18</v>
      </c>
      <c r="BO39" s="169" t="s">
        <v>18</v>
      </c>
      <c r="BP39" s="261" t="s">
        <v>18</v>
      </c>
      <c r="BQ39" s="262">
        <v>0</v>
      </c>
      <c r="BR39" s="263">
        <v>0</v>
      </c>
      <c r="BS39" s="264">
        <v>0</v>
      </c>
      <c r="BT39" s="261" t="s">
        <v>18</v>
      </c>
      <c r="BU39" s="262">
        <v>0</v>
      </c>
      <c r="BV39" s="263">
        <v>0</v>
      </c>
      <c r="BW39" s="264">
        <v>1</v>
      </c>
      <c r="BX39" s="261" t="s">
        <v>18</v>
      </c>
      <c r="BY39" s="262">
        <v>0</v>
      </c>
      <c r="BZ39" s="263">
        <v>0</v>
      </c>
      <c r="CA39" s="264">
        <v>0</v>
      </c>
      <c r="CB39" s="168" t="s">
        <v>18</v>
      </c>
      <c r="CC39" s="218" t="s">
        <v>18</v>
      </c>
      <c r="CD39" s="167" t="s">
        <v>18</v>
      </c>
      <c r="CE39" s="169" t="s">
        <v>18</v>
      </c>
      <c r="CF39" s="168" t="s">
        <v>18</v>
      </c>
      <c r="CG39" s="218" t="s">
        <v>18</v>
      </c>
      <c r="CH39" s="167" t="s">
        <v>18</v>
      </c>
      <c r="CI39" s="169" t="s">
        <v>18</v>
      </c>
      <c r="CJ39" s="168" t="s">
        <v>18</v>
      </c>
      <c r="CK39" s="218" t="s">
        <v>18</v>
      </c>
      <c r="CL39" s="167" t="s">
        <v>18</v>
      </c>
      <c r="CM39" s="169" t="s">
        <v>18</v>
      </c>
      <c r="CN39" s="168" t="s">
        <v>18</v>
      </c>
      <c r="CO39" s="218" t="s">
        <v>18</v>
      </c>
      <c r="CP39" s="167" t="s">
        <v>18</v>
      </c>
      <c r="CQ39" s="169" t="s">
        <v>18</v>
      </c>
      <c r="CR39" s="168">
        <f t="shared" si="30"/>
        <v>0</v>
      </c>
      <c r="CS39" s="218">
        <f t="shared" si="31"/>
        <v>0</v>
      </c>
      <c r="CT39" s="167">
        <f t="shared" si="32"/>
        <v>0</v>
      </c>
      <c r="CU39" s="169">
        <f t="shared" si="33"/>
        <v>5</v>
      </c>
      <c r="CV39" s="170">
        <f t="shared" si="18"/>
        <v>5</v>
      </c>
      <c r="CW39" s="198"/>
    </row>
    <row r="40" spans="1:102" ht="22.5" x14ac:dyDescent="0.2">
      <c r="A40" s="152">
        <v>32</v>
      </c>
      <c r="B40" s="310"/>
      <c r="C40" s="313"/>
      <c r="D40" s="238" t="s">
        <v>139</v>
      </c>
      <c r="E40" s="206">
        <v>20</v>
      </c>
      <c r="F40" s="206">
        <v>18</v>
      </c>
      <c r="G40" s="167">
        <v>0</v>
      </c>
      <c r="H40" s="167">
        <v>0</v>
      </c>
      <c r="I40" s="146">
        <v>0</v>
      </c>
      <c r="J40" s="146">
        <v>0</v>
      </c>
      <c r="K40" s="169">
        <f t="shared" si="0"/>
        <v>2</v>
      </c>
      <c r="L40" s="261" t="s">
        <v>18</v>
      </c>
      <c r="M40" s="262">
        <v>0</v>
      </c>
      <c r="N40" s="263">
        <v>0</v>
      </c>
      <c r="O40" s="264">
        <v>0</v>
      </c>
      <c r="P40" s="261" t="s">
        <v>18</v>
      </c>
      <c r="Q40" s="262">
        <v>0</v>
      </c>
      <c r="R40" s="263">
        <v>0</v>
      </c>
      <c r="S40" s="264">
        <v>0</v>
      </c>
      <c r="T40" s="261" t="s">
        <v>18</v>
      </c>
      <c r="U40" s="262">
        <v>0</v>
      </c>
      <c r="V40" s="263">
        <v>0</v>
      </c>
      <c r="W40" s="264">
        <v>0</v>
      </c>
      <c r="X40" s="261" t="s">
        <v>18</v>
      </c>
      <c r="Y40" s="262">
        <v>0</v>
      </c>
      <c r="Z40" s="263">
        <v>0</v>
      </c>
      <c r="AA40" s="264">
        <v>0</v>
      </c>
      <c r="AB40" s="261" t="s">
        <v>18</v>
      </c>
      <c r="AC40" s="262">
        <v>0</v>
      </c>
      <c r="AD40" s="263">
        <v>0</v>
      </c>
      <c r="AE40" s="264">
        <v>0</v>
      </c>
      <c r="AF40" s="261" t="s">
        <v>18</v>
      </c>
      <c r="AG40" s="262">
        <v>0</v>
      </c>
      <c r="AH40" s="263">
        <v>0</v>
      </c>
      <c r="AI40" s="264">
        <v>0</v>
      </c>
      <c r="AJ40" s="168" t="s">
        <v>18</v>
      </c>
      <c r="AK40" s="218" t="s">
        <v>18</v>
      </c>
      <c r="AL40" s="167" t="s">
        <v>18</v>
      </c>
      <c r="AM40" s="169" t="s">
        <v>18</v>
      </c>
      <c r="AN40" s="261" t="s">
        <v>18</v>
      </c>
      <c r="AO40" s="262">
        <v>0</v>
      </c>
      <c r="AP40" s="263">
        <v>0</v>
      </c>
      <c r="AQ40" s="264">
        <v>0</v>
      </c>
      <c r="AR40" s="261" t="s">
        <v>18</v>
      </c>
      <c r="AS40" s="262">
        <v>0</v>
      </c>
      <c r="AT40" s="263">
        <v>0</v>
      </c>
      <c r="AU40" s="264">
        <v>0</v>
      </c>
      <c r="AV40" s="261" t="s">
        <v>18</v>
      </c>
      <c r="AW40" s="262">
        <v>0</v>
      </c>
      <c r="AX40" s="263">
        <v>0</v>
      </c>
      <c r="AY40" s="264">
        <v>0</v>
      </c>
      <c r="AZ40" s="261" t="s">
        <v>18</v>
      </c>
      <c r="BA40" s="262">
        <v>0</v>
      </c>
      <c r="BB40" s="263">
        <v>0</v>
      </c>
      <c r="BC40" s="264">
        <v>1</v>
      </c>
      <c r="BD40" s="261" t="s">
        <v>18</v>
      </c>
      <c r="BE40" s="262">
        <v>0</v>
      </c>
      <c r="BF40" s="263">
        <v>0</v>
      </c>
      <c r="BG40" s="264">
        <v>0</v>
      </c>
      <c r="BH40" s="261" t="s">
        <v>18</v>
      </c>
      <c r="BI40" s="262">
        <v>0</v>
      </c>
      <c r="BJ40" s="263">
        <v>0</v>
      </c>
      <c r="BK40" s="264">
        <v>0</v>
      </c>
      <c r="BL40" s="168" t="s">
        <v>18</v>
      </c>
      <c r="BM40" s="218" t="s">
        <v>18</v>
      </c>
      <c r="BN40" s="167" t="s">
        <v>18</v>
      </c>
      <c r="BO40" s="169" t="s">
        <v>18</v>
      </c>
      <c r="BP40" s="261" t="s">
        <v>18</v>
      </c>
      <c r="BQ40" s="262">
        <v>0</v>
      </c>
      <c r="BR40" s="263">
        <v>0</v>
      </c>
      <c r="BS40" s="264">
        <v>0</v>
      </c>
      <c r="BT40" s="261" t="s">
        <v>18</v>
      </c>
      <c r="BU40" s="262">
        <v>0</v>
      </c>
      <c r="BV40" s="263">
        <v>0</v>
      </c>
      <c r="BW40" s="264">
        <v>0</v>
      </c>
      <c r="BX40" s="261" t="s">
        <v>18</v>
      </c>
      <c r="BY40" s="262">
        <v>0</v>
      </c>
      <c r="BZ40" s="263">
        <v>0</v>
      </c>
      <c r="CA40" s="264">
        <v>0</v>
      </c>
      <c r="CB40" s="168" t="s">
        <v>18</v>
      </c>
      <c r="CC40" s="218" t="s">
        <v>18</v>
      </c>
      <c r="CD40" s="167" t="s">
        <v>18</v>
      </c>
      <c r="CE40" s="169" t="s">
        <v>18</v>
      </c>
      <c r="CF40" s="168" t="s">
        <v>18</v>
      </c>
      <c r="CG40" s="218" t="s">
        <v>18</v>
      </c>
      <c r="CH40" s="167" t="s">
        <v>18</v>
      </c>
      <c r="CI40" s="169" t="s">
        <v>18</v>
      </c>
      <c r="CJ40" s="168" t="s">
        <v>18</v>
      </c>
      <c r="CK40" s="218" t="s">
        <v>18</v>
      </c>
      <c r="CL40" s="167" t="s">
        <v>18</v>
      </c>
      <c r="CM40" s="169" t="s">
        <v>18</v>
      </c>
      <c r="CN40" s="168" t="s">
        <v>18</v>
      </c>
      <c r="CO40" s="218" t="s">
        <v>18</v>
      </c>
      <c r="CP40" s="167" t="s">
        <v>18</v>
      </c>
      <c r="CQ40" s="169" t="s">
        <v>18</v>
      </c>
      <c r="CR40" s="168">
        <f t="shared" si="30"/>
        <v>0</v>
      </c>
      <c r="CS40" s="218">
        <f t="shared" si="31"/>
        <v>0</v>
      </c>
      <c r="CT40" s="167">
        <f t="shared" si="32"/>
        <v>0</v>
      </c>
      <c r="CU40" s="169">
        <f t="shared" si="33"/>
        <v>1</v>
      </c>
      <c r="CV40" s="170">
        <f t="shared" si="18"/>
        <v>1</v>
      </c>
      <c r="CW40" s="198"/>
    </row>
    <row r="41" spans="1:102" x14ac:dyDescent="0.2">
      <c r="A41" s="154"/>
      <c r="B41" s="311"/>
      <c r="C41" s="157"/>
      <c r="D41" s="183" t="s">
        <v>22</v>
      </c>
      <c r="E41" s="205">
        <f>SUM(E35:E40)</f>
        <v>200</v>
      </c>
      <c r="F41" s="172">
        <f>SUM(F35:F40)</f>
        <v>64</v>
      </c>
      <c r="G41" s="172">
        <f>SUM(G35:G40)</f>
        <v>0</v>
      </c>
      <c r="H41" s="172">
        <f t="shared" ref="H41:AK41" si="34">SUM(H35:H40)</f>
        <v>0</v>
      </c>
      <c r="I41" s="172">
        <f t="shared" si="34"/>
        <v>0</v>
      </c>
      <c r="J41" s="172">
        <f t="shared" si="34"/>
        <v>0</v>
      </c>
      <c r="K41" s="172">
        <f t="shared" si="34"/>
        <v>136</v>
      </c>
      <c r="L41" s="171">
        <f>SUM(L35:L40)</f>
        <v>0</v>
      </c>
      <c r="M41" s="172">
        <f t="shared" si="34"/>
        <v>0</v>
      </c>
      <c r="N41" s="172">
        <f t="shared" si="34"/>
        <v>0</v>
      </c>
      <c r="O41" s="173">
        <f t="shared" si="34"/>
        <v>1</v>
      </c>
      <c r="P41" s="171">
        <f t="shared" si="34"/>
        <v>0</v>
      </c>
      <c r="Q41" s="172">
        <f t="shared" si="34"/>
        <v>0</v>
      </c>
      <c r="R41" s="172">
        <f t="shared" si="34"/>
        <v>0</v>
      </c>
      <c r="S41" s="173">
        <f t="shared" si="34"/>
        <v>0</v>
      </c>
      <c r="T41" s="171">
        <f t="shared" ref="T41" si="35">SUM(T35:T40)</f>
        <v>0</v>
      </c>
      <c r="U41" s="172">
        <f t="shared" si="34"/>
        <v>0</v>
      </c>
      <c r="V41" s="172">
        <f t="shared" si="34"/>
        <v>0</v>
      </c>
      <c r="W41" s="173">
        <f t="shared" si="34"/>
        <v>1</v>
      </c>
      <c r="X41" s="171">
        <f t="shared" ref="X41" si="36">SUM(X35:X40)</f>
        <v>0</v>
      </c>
      <c r="Y41" s="172">
        <f t="shared" si="34"/>
        <v>0</v>
      </c>
      <c r="Z41" s="172">
        <f t="shared" si="34"/>
        <v>0</v>
      </c>
      <c r="AA41" s="173">
        <f t="shared" si="34"/>
        <v>0</v>
      </c>
      <c r="AB41" s="171">
        <f t="shared" ref="AB41" si="37">SUM(AB35:AB40)</f>
        <v>0</v>
      </c>
      <c r="AC41" s="172">
        <f t="shared" si="34"/>
        <v>0</v>
      </c>
      <c r="AD41" s="172">
        <f t="shared" si="34"/>
        <v>0</v>
      </c>
      <c r="AE41" s="173">
        <f t="shared" si="34"/>
        <v>1</v>
      </c>
      <c r="AF41" s="171">
        <f t="shared" ref="AF41:AJ41" si="38">SUM(AF35:AF40)</f>
        <v>0</v>
      </c>
      <c r="AG41" s="172">
        <f t="shared" si="38"/>
        <v>0</v>
      </c>
      <c r="AH41" s="172">
        <f t="shared" si="38"/>
        <v>0</v>
      </c>
      <c r="AI41" s="173">
        <f t="shared" si="38"/>
        <v>0</v>
      </c>
      <c r="AJ41" s="171">
        <f t="shared" si="38"/>
        <v>0</v>
      </c>
      <c r="AK41" s="172">
        <f t="shared" si="34"/>
        <v>0</v>
      </c>
      <c r="AL41" s="172">
        <f t="shared" ref="AL41:BQ41" si="39">SUM(AL35:AL40)</f>
        <v>0</v>
      </c>
      <c r="AM41" s="173">
        <f t="shared" si="39"/>
        <v>0</v>
      </c>
      <c r="AN41" s="171">
        <f t="shared" si="39"/>
        <v>0</v>
      </c>
      <c r="AO41" s="172">
        <f t="shared" si="39"/>
        <v>0</v>
      </c>
      <c r="AP41" s="172">
        <f t="shared" si="39"/>
        <v>0</v>
      </c>
      <c r="AQ41" s="173">
        <f t="shared" si="39"/>
        <v>0</v>
      </c>
      <c r="AR41" s="171">
        <f t="shared" si="39"/>
        <v>0</v>
      </c>
      <c r="AS41" s="172">
        <f t="shared" si="39"/>
        <v>0</v>
      </c>
      <c r="AT41" s="172">
        <f t="shared" si="39"/>
        <v>0</v>
      </c>
      <c r="AU41" s="173">
        <f t="shared" si="39"/>
        <v>0</v>
      </c>
      <c r="AV41" s="171">
        <f t="shared" si="39"/>
        <v>0</v>
      </c>
      <c r="AW41" s="172">
        <f t="shared" si="39"/>
        <v>0</v>
      </c>
      <c r="AX41" s="172">
        <f t="shared" si="39"/>
        <v>0</v>
      </c>
      <c r="AY41" s="173">
        <f t="shared" si="39"/>
        <v>0</v>
      </c>
      <c r="AZ41" s="171">
        <f t="shared" si="39"/>
        <v>0</v>
      </c>
      <c r="BA41" s="172">
        <f t="shared" si="39"/>
        <v>0</v>
      </c>
      <c r="BB41" s="172">
        <f t="shared" si="39"/>
        <v>0</v>
      </c>
      <c r="BC41" s="173">
        <f t="shared" si="39"/>
        <v>4</v>
      </c>
      <c r="BD41" s="171">
        <f t="shared" si="39"/>
        <v>0</v>
      </c>
      <c r="BE41" s="172">
        <f t="shared" si="39"/>
        <v>0</v>
      </c>
      <c r="BF41" s="172">
        <f t="shared" si="39"/>
        <v>0</v>
      </c>
      <c r="BG41" s="173">
        <f t="shared" si="39"/>
        <v>0</v>
      </c>
      <c r="BH41" s="171">
        <f t="shared" si="39"/>
        <v>0</v>
      </c>
      <c r="BI41" s="172">
        <f t="shared" si="39"/>
        <v>0</v>
      </c>
      <c r="BJ41" s="172">
        <f t="shared" si="39"/>
        <v>0</v>
      </c>
      <c r="BK41" s="173">
        <f t="shared" si="39"/>
        <v>0</v>
      </c>
      <c r="BL41" s="171">
        <f t="shared" si="39"/>
        <v>0</v>
      </c>
      <c r="BM41" s="172">
        <f t="shared" si="39"/>
        <v>0</v>
      </c>
      <c r="BN41" s="172">
        <f t="shared" si="39"/>
        <v>0</v>
      </c>
      <c r="BO41" s="173">
        <f t="shared" si="39"/>
        <v>0</v>
      </c>
      <c r="BP41" s="171">
        <f t="shared" si="39"/>
        <v>0</v>
      </c>
      <c r="BQ41" s="172">
        <f t="shared" si="39"/>
        <v>0</v>
      </c>
      <c r="BR41" s="172">
        <f t="shared" ref="BR41:CU41" si="40">SUM(BR35:BR40)</f>
        <v>0</v>
      </c>
      <c r="BS41" s="173">
        <f t="shared" si="40"/>
        <v>0</v>
      </c>
      <c r="BT41" s="171">
        <f t="shared" si="40"/>
        <v>0</v>
      </c>
      <c r="BU41" s="172">
        <f t="shared" si="40"/>
        <v>0</v>
      </c>
      <c r="BV41" s="172">
        <f t="shared" si="40"/>
        <v>0</v>
      </c>
      <c r="BW41" s="173">
        <f t="shared" si="40"/>
        <v>2</v>
      </c>
      <c r="BX41" s="171">
        <f t="shared" si="40"/>
        <v>0</v>
      </c>
      <c r="BY41" s="172">
        <f t="shared" si="40"/>
        <v>0</v>
      </c>
      <c r="BZ41" s="172">
        <f t="shared" si="40"/>
        <v>0</v>
      </c>
      <c r="CA41" s="173">
        <f t="shared" si="40"/>
        <v>0</v>
      </c>
      <c r="CB41" s="171">
        <f t="shared" si="40"/>
        <v>0</v>
      </c>
      <c r="CC41" s="172">
        <f t="shared" si="40"/>
        <v>0</v>
      </c>
      <c r="CD41" s="172">
        <f t="shared" si="40"/>
        <v>0</v>
      </c>
      <c r="CE41" s="173">
        <f t="shared" si="40"/>
        <v>0</v>
      </c>
      <c r="CF41" s="171">
        <f t="shared" si="40"/>
        <v>0</v>
      </c>
      <c r="CG41" s="172">
        <f t="shared" si="40"/>
        <v>0</v>
      </c>
      <c r="CH41" s="172">
        <f t="shared" si="40"/>
        <v>0</v>
      </c>
      <c r="CI41" s="173">
        <f t="shared" si="40"/>
        <v>0</v>
      </c>
      <c r="CJ41" s="171">
        <f t="shared" si="40"/>
        <v>0</v>
      </c>
      <c r="CK41" s="172">
        <f t="shared" si="40"/>
        <v>0</v>
      </c>
      <c r="CL41" s="172">
        <f t="shared" si="40"/>
        <v>0</v>
      </c>
      <c r="CM41" s="173">
        <f t="shared" si="40"/>
        <v>0</v>
      </c>
      <c r="CN41" s="171">
        <f t="shared" si="40"/>
        <v>0</v>
      </c>
      <c r="CO41" s="172">
        <f t="shared" si="40"/>
        <v>0</v>
      </c>
      <c r="CP41" s="172">
        <f t="shared" si="40"/>
        <v>0</v>
      </c>
      <c r="CQ41" s="173">
        <f t="shared" si="40"/>
        <v>0</v>
      </c>
      <c r="CR41" s="171">
        <f>SUM(CR35:CR40)</f>
        <v>0</v>
      </c>
      <c r="CS41" s="172">
        <f t="shared" si="40"/>
        <v>0</v>
      </c>
      <c r="CT41" s="172">
        <f t="shared" si="40"/>
        <v>0</v>
      </c>
      <c r="CU41" s="173">
        <f t="shared" si="40"/>
        <v>9</v>
      </c>
      <c r="CV41" s="174">
        <f t="shared" ref="CV41:CV50" si="41">SUM(CR41:CU41)</f>
        <v>9</v>
      </c>
      <c r="CW41" s="199"/>
    </row>
    <row r="42" spans="1:102" x14ac:dyDescent="0.2">
      <c r="A42" s="193">
        <v>33</v>
      </c>
      <c r="B42" s="312"/>
      <c r="C42" s="237" t="s">
        <v>107</v>
      </c>
      <c r="D42" s="237" t="s">
        <v>129</v>
      </c>
      <c r="E42" s="158">
        <v>50</v>
      </c>
      <c r="F42" s="158">
        <v>31</v>
      </c>
      <c r="G42" s="163">
        <v>0</v>
      </c>
      <c r="H42" s="163">
        <v>0</v>
      </c>
      <c r="I42" s="234">
        <v>0</v>
      </c>
      <c r="J42" s="234">
        <v>0</v>
      </c>
      <c r="K42" s="165">
        <f t="shared" si="0"/>
        <v>19</v>
      </c>
      <c r="L42" s="269" t="s">
        <v>18</v>
      </c>
      <c r="M42" s="270">
        <v>0</v>
      </c>
      <c r="N42" s="271">
        <v>0</v>
      </c>
      <c r="O42" s="272">
        <v>0</v>
      </c>
      <c r="P42" s="269" t="s">
        <v>18</v>
      </c>
      <c r="Q42" s="270">
        <v>0</v>
      </c>
      <c r="R42" s="271">
        <v>0</v>
      </c>
      <c r="S42" s="272">
        <v>1</v>
      </c>
      <c r="T42" s="269" t="s">
        <v>18</v>
      </c>
      <c r="U42" s="270">
        <v>0</v>
      </c>
      <c r="V42" s="271">
        <v>0</v>
      </c>
      <c r="W42" s="272">
        <v>1</v>
      </c>
      <c r="X42" s="269" t="s">
        <v>18</v>
      </c>
      <c r="Y42" s="270">
        <v>0</v>
      </c>
      <c r="Z42" s="271">
        <v>0</v>
      </c>
      <c r="AA42" s="272">
        <v>1</v>
      </c>
      <c r="AB42" s="269" t="s">
        <v>18</v>
      </c>
      <c r="AC42" s="270">
        <v>0</v>
      </c>
      <c r="AD42" s="271">
        <v>0</v>
      </c>
      <c r="AE42" s="272">
        <v>2</v>
      </c>
      <c r="AF42" s="269" t="s">
        <v>18</v>
      </c>
      <c r="AG42" s="270">
        <v>0</v>
      </c>
      <c r="AH42" s="271">
        <v>0</v>
      </c>
      <c r="AI42" s="272">
        <v>1</v>
      </c>
      <c r="AJ42" s="168" t="s">
        <v>18</v>
      </c>
      <c r="AK42" s="218" t="s">
        <v>18</v>
      </c>
      <c r="AL42" s="167" t="s">
        <v>18</v>
      </c>
      <c r="AM42" s="169" t="s">
        <v>18</v>
      </c>
      <c r="AN42" s="269" t="s">
        <v>18</v>
      </c>
      <c r="AO42" s="270">
        <v>0</v>
      </c>
      <c r="AP42" s="271">
        <v>0</v>
      </c>
      <c r="AQ42" s="272">
        <v>0</v>
      </c>
      <c r="AR42" s="269" t="s">
        <v>18</v>
      </c>
      <c r="AS42" s="270">
        <v>0</v>
      </c>
      <c r="AT42" s="271">
        <v>0</v>
      </c>
      <c r="AU42" s="272">
        <v>0</v>
      </c>
      <c r="AV42" s="269" t="s">
        <v>18</v>
      </c>
      <c r="AW42" s="270">
        <v>0</v>
      </c>
      <c r="AX42" s="271">
        <v>0</v>
      </c>
      <c r="AY42" s="272">
        <v>1</v>
      </c>
      <c r="AZ42" s="269" t="s">
        <v>18</v>
      </c>
      <c r="BA42" s="270">
        <v>0</v>
      </c>
      <c r="BB42" s="271">
        <v>0</v>
      </c>
      <c r="BC42" s="272">
        <v>0</v>
      </c>
      <c r="BD42" s="222" t="s">
        <v>18</v>
      </c>
      <c r="BE42" s="223" t="s">
        <v>18</v>
      </c>
      <c r="BF42" s="224" t="s">
        <v>18</v>
      </c>
      <c r="BG42" s="225" t="s">
        <v>18</v>
      </c>
      <c r="BH42" s="222" t="s">
        <v>18</v>
      </c>
      <c r="BI42" s="223" t="s">
        <v>18</v>
      </c>
      <c r="BJ42" s="224" t="s">
        <v>18</v>
      </c>
      <c r="BK42" s="225" t="s">
        <v>18</v>
      </c>
      <c r="BL42" s="222" t="s">
        <v>18</v>
      </c>
      <c r="BM42" s="223" t="s">
        <v>18</v>
      </c>
      <c r="BN42" s="224" t="s">
        <v>18</v>
      </c>
      <c r="BO42" s="225" t="s">
        <v>18</v>
      </c>
      <c r="BP42" s="222" t="s">
        <v>18</v>
      </c>
      <c r="BQ42" s="223" t="s">
        <v>18</v>
      </c>
      <c r="BR42" s="224" t="s">
        <v>18</v>
      </c>
      <c r="BS42" s="225" t="s">
        <v>18</v>
      </c>
      <c r="BT42" s="222" t="s">
        <v>18</v>
      </c>
      <c r="BU42" s="223" t="s">
        <v>18</v>
      </c>
      <c r="BV42" s="224" t="s">
        <v>18</v>
      </c>
      <c r="BW42" s="225" t="s">
        <v>18</v>
      </c>
      <c r="BX42" s="222" t="s">
        <v>18</v>
      </c>
      <c r="BY42" s="223" t="s">
        <v>18</v>
      </c>
      <c r="BZ42" s="224" t="s">
        <v>18</v>
      </c>
      <c r="CA42" s="225" t="s">
        <v>18</v>
      </c>
      <c r="CB42" s="222" t="s">
        <v>18</v>
      </c>
      <c r="CC42" s="223" t="s">
        <v>18</v>
      </c>
      <c r="CD42" s="224" t="s">
        <v>18</v>
      </c>
      <c r="CE42" s="225" t="s">
        <v>18</v>
      </c>
      <c r="CF42" s="222" t="s">
        <v>18</v>
      </c>
      <c r="CG42" s="223" t="s">
        <v>18</v>
      </c>
      <c r="CH42" s="224" t="s">
        <v>18</v>
      </c>
      <c r="CI42" s="225" t="s">
        <v>18</v>
      </c>
      <c r="CJ42" s="222" t="s">
        <v>18</v>
      </c>
      <c r="CK42" s="223" t="s">
        <v>18</v>
      </c>
      <c r="CL42" s="224" t="s">
        <v>18</v>
      </c>
      <c r="CM42" s="225" t="s">
        <v>18</v>
      </c>
      <c r="CN42" s="222" t="s">
        <v>18</v>
      </c>
      <c r="CO42" s="223" t="s">
        <v>18</v>
      </c>
      <c r="CP42" s="224" t="s">
        <v>18</v>
      </c>
      <c r="CQ42" s="225" t="s">
        <v>18</v>
      </c>
      <c r="CR42" s="195">
        <f t="shared" ref="CR42:CR44" si="42">SUM(L42,P42,T42,X42,AB42,AF42,AJ42,AN42,AR42,AV42,AZ42,BD42,BH42,BL42,BP42,BT42,BX42,CB42,CN42,CF42,CJ42)</f>
        <v>0</v>
      </c>
      <c r="CS42" s="221">
        <f t="shared" ref="CS42:CS44" si="43">SUM(M42,Q42,U42,Y42,AC42,AG42,AK42,AO42,AS42,AW42,BA42,BE42,BI42,BM42,BQ42,BU42,BY42,CC42,CO42,CG42,CK42)</f>
        <v>0</v>
      </c>
      <c r="CT42" s="194">
        <f t="shared" ref="CT42:CT44" si="44">SUM(N42,R42,V42,Z42,AD42,AH42,AL42,AP42,AT42,AX42,BB42,BF42,BJ42,BN42,BR42,BV42,BZ42,CD42,CP42,CH42,CL42)</f>
        <v>0</v>
      </c>
      <c r="CU42" s="196">
        <f t="shared" ref="CU42:CU44" si="45">SUM(O42,S42,W42,AA42,AE42,AI42,AM42,AQ42,AU42,AY42,BC42,BG42,BK42,BO42,BS42,BW42,CA42,CE42,CQ42,CI42,CM42)</f>
        <v>7</v>
      </c>
      <c r="CV42" s="197">
        <f t="shared" si="41"/>
        <v>7</v>
      </c>
      <c r="CW42" s="198"/>
    </row>
    <row r="43" spans="1:102" x14ac:dyDescent="0.2">
      <c r="A43" s="193">
        <v>34</v>
      </c>
      <c r="B43" s="312"/>
      <c r="C43" s="238" t="s">
        <v>91</v>
      </c>
      <c r="D43" s="238" t="s">
        <v>130</v>
      </c>
      <c r="E43" s="206">
        <v>50</v>
      </c>
      <c r="F43" s="206">
        <v>41</v>
      </c>
      <c r="G43" s="167">
        <v>0</v>
      </c>
      <c r="H43" s="167">
        <v>0</v>
      </c>
      <c r="I43" s="146">
        <v>0</v>
      </c>
      <c r="J43" s="146">
        <v>0</v>
      </c>
      <c r="K43" s="169">
        <f t="shared" si="0"/>
        <v>9</v>
      </c>
      <c r="L43" s="261" t="s">
        <v>18</v>
      </c>
      <c r="M43" s="262">
        <v>0</v>
      </c>
      <c r="N43" s="263">
        <v>0</v>
      </c>
      <c r="O43" s="264">
        <v>2</v>
      </c>
      <c r="P43" s="261" t="s">
        <v>18</v>
      </c>
      <c r="Q43" s="262">
        <v>0</v>
      </c>
      <c r="R43" s="263">
        <v>0</v>
      </c>
      <c r="S43" s="264">
        <v>1</v>
      </c>
      <c r="T43" s="261" t="s">
        <v>18</v>
      </c>
      <c r="U43" s="262">
        <v>0</v>
      </c>
      <c r="V43" s="263">
        <v>0</v>
      </c>
      <c r="W43" s="264">
        <v>0</v>
      </c>
      <c r="X43" s="261" t="s">
        <v>18</v>
      </c>
      <c r="Y43" s="262">
        <v>0</v>
      </c>
      <c r="Z43" s="263">
        <v>0</v>
      </c>
      <c r="AA43" s="264">
        <v>0</v>
      </c>
      <c r="AB43" s="261" t="s">
        <v>18</v>
      </c>
      <c r="AC43" s="262">
        <v>0</v>
      </c>
      <c r="AD43" s="263">
        <v>0</v>
      </c>
      <c r="AE43" s="264">
        <v>2</v>
      </c>
      <c r="AF43" s="261" t="s">
        <v>18</v>
      </c>
      <c r="AG43" s="262">
        <v>0</v>
      </c>
      <c r="AH43" s="263">
        <v>0</v>
      </c>
      <c r="AI43" s="264">
        <v>1</v>
      </c>
      <c r="AJ43" s="168" t="s">
        <v>18</v>
      </c>
      <c r="AK43" s="218" t="s">
        <v>18</v>
      </c>
      <c r="AL43" s="167" t="s">
        <v>18</v>
      </c>
      <c r="AM43" s="169" t="s">
        <v>18</v>
      </c>
      <c r="AN43" s="261" t="s">
        <v>18</v>
      </c>
      <c r="AO43" s="262">
        <v>0</v>
      </c>
      <c r="AP43" s="263">
        <v>0</v>
      </c>
      <c r="AQ43" s="264">
        <v>1</v>
      </c>
      <c r="AR43" s="261" t="s">
        <v>18</v>
      </c>
      <c r="AS43" s="262">
        <v>0</v>
      </c>
      <c r="AT43" s="263">
        <v>0</v>
      </c>
      <c r="AU43" s="264">
        <v>2</v>
      </c>
      <c r="AV43" s="261" t="s">
        <v>18</v>
      </c>
      <c r="AW43" s="262">
        <v>0</v>
      </c>
      <c r="AX43" s="263">
        <v>0</v>
      </c>
      <c r="AY43" s="264">
        <v>1</v>
      </c>
      <c r="AZ43" s="261" t="s">
        <v>18</v>
      </c>
      <c r="BA43" s="262">
        <v>0</v>
      </c>
      <c r="BB43" s="263">
        <v>0</v>
      </c>
      <c r="BC43" s="264">
        <v>1</v>
      </c>
      <c r="BD43" s="168" t="s">
        <v>18</v>
      </c>
      <c r="BE43" s="218" t="s">
        <v>18</v>
      </c>
      <c r="BF43" s="167" t="s">
        <v>18</v>
      </c>
      <c r="BG43" s="169" t="s">
        <v>18</v>
      </c>
      <c r="BH43" s="168" t="s">
        <v>18</v>
      </c>
      <c r="BI43" s="218" t="s">
        <v>18</v>
      </c>
      <c r="BJ43" s="167" t="s">
        <v>18</v>
      </c>
      <c r="BK43" s="169" t="s">
        <v>18</v>
      </c>
      <c r="BL43" s="168" t="s">
        <v>18</v>
      </c>
      <c r="BM43" s="218" t="s">
        <v>18</v>
      </c>
      <c r="BN43" s="167" t="s">
        <v>18</v>
      </c>
      <c r="BO43" s="169" t="s">
        <v>18</v>
      </c>
      <c r="BP43" s="168" t="s">
        <v>18</v>
      </c>
      <c r="BQ43" s="218" t="s">
        <v>18</v>
      </c>
      <c r="BR43" s="167" t="s">
        <v>18</v>
      </c>
      <c r="BS43" s="169" t="s">
        <v>18</v>
      </c>
      <c r="BT43" s="168" t="s">
        <v>18</v>
      </c>
      <c r="BU43" s="218" t="s">
        <v>18</v>
      </c>
      <c r="BV43" s="167" t="s">
        <v>18</v>
      </c>
      <c r="BW43" s="169" t="s">
        <v>18</v>
      </c>
      <c r="BX43" s="168" t="s">
        <v>18</v>
      </c>
      <c r="BY43" s="218" t="s">
        <v>18</v>
      </c>
      <c r="BZ43" s="167" t="s">
        <v>18</v>
      </c>
      <c r="CA43" s="169" t="s">
        <v>18</v>
      </c>
      <c r="CB43" s="168" t="s">
        <v>18</v>
      </c>
      <c r="CC43" s="218" t="s">
        <v>18</v>
      </c>
      <c r="CD43" s="167" t="s">
        <v>18</v>
      </c>
      <c r="CE43" s="169" t="s">
        <v>18</v>
      </c>
      <c r="CF43" s="168" t="s">
        <v>18</v>
      </c>
      <c r="CG43" s="218" t="s">
        <v>18</v>
      </c>
      <c r="CH43" s="167" t="s">
        <v>18</v>
      </c>
      <c r="CI43" s="169" t="s">
        <v>18</v>
      </c>
      <c r="CJ43" s="168" t="s">
        <v>18</v>
      </c>
      <c r="CK43" s="218" t="s">
        <v>18</v>
      </c>
      <c r="CL43" s="167" t="s">
        <v>18</v>
      </c>
      <c r="CM43" s="169" t="s">
        <v>18</v>
      </c>
      <c r="CN43" s="168" t="s">
        <v>18</v>
      </c>
      <c r="CO43" s="218" t="s">
        <v>18</v>
      </c>
      <c r="CP43" s="167" t="s">
        <v>18</v>
      </c>
      <c r="CQ43" s="169" t="s">
        <v>18</v>
      </c>
      <c r="CR43" s="195">
        <f t="shared" si="42"/>
        <v>0</v>
      </c>
      <c r="CS43" s="221">
        <f t="shared" si="43"/>
        <v>0</v>
      </c>
      <c r="CT43" s="194">
        <f t="shared" si="44"/>
        <v>0</v>
      </c>
      <c r="CU43" s="196">
        <f t="shared" si="45"/>
        <v>11</v>
      </c>
      <c r="CV43" s="197">
        <f t="shared" si="41"/>
        <v>11</v>
      </c>
      <c r="CW43" s="198"/>
    </row>
    <row r="44" spans="1:102" x14ac:dyDescent="0.2">
      <c r="A44" s="152">
        <v>35</v>
      </c>
      <c r="B44" s="310"/>
      <c r="C44" s="238" t="s">
        <v>74</v>
      </c>
      <c r="D44" s="238" t="s">
        <v>131</v>
      </c>
      <c r="E44" s="206">
        <v>50</v>
      </c>
      <c r="F44" s="206">
        <v>24</v>
      </c>
      <c r="G44" s="167">
        <v>0</v>
      </c>
      <c r="H44" s="167">
        <v>0</v>
      </c>
      <c r="I44" s="146">
        <v>0</v>
      </c>
      <c r="J44" s="146">
        <v>0</v>
      </c>
      <c r="K44" s="169">
        <f t="shared" si="0"/>
        <v>26</v>
      </c>
      <c r="L44" s="261" t="s">
        <v>18</v>
      </c>
      <c r="M44" s="262">
        <v>0</v>
      </c>
      <c r="N44" s="263">
        <v>0</v>
      </c>
      <c r="O44" s="264">
        <v>2</v>
      </c>
      <c r="P44" s="261" t="s">
        <v>18</v>
      </c>
      <c r="Q44" s="262">
        <v>0</v>
      </c>
      <c r="R44" s="263">
        <v>0</v>
      </c>
      <c r="S44" s="264">
        <v>1</v>
      </c>
      <c r="T44" s="261" t="s">
        <v>18</v>
      </c>
      <c r="U44" s="262">
        <v>0</v>
      </c>
      <c r="V44" s="263">
        <v>0</v>
      </c>
      <c r="W44" s="264">
        <v>2</v>
      </c>
      <c r="X44" s="261" t="s">
        <v>18</v>
      </c>
      <c r="Y44" s="262">
        <v>0</v>
      </c>
      <c r="Z44" s="263">
        <v>0</v>
      </c>
      <c r="AA44" s="264">
        <v>1</v>
      </c>
      <c r="AB44" s="261" t="s">
        <v>18</v>
      </c>
      <c r="AC44" s="262">
        <v>0</v>
      </c>
      <c r="AD44" s="263">
        <v>0</v>
      </c>
      <c r="AE44" s="264">
        <v>2</v>
      </c>
      <c r="AF44" s="261" t="s">
        <v>18</v>
      </c>
      <c r="AG44" s="262">
        <v>0</v>
      </c>
      <c r="AH44" s="263">
        <v>0</v>
      </c>
      <c r="AI44" s="264">
        <v>2</v>
      </c>
      <c r="AJ44" s="168" t="s">
        <v>18</v>
      </c>
      <c r="AK44" s="218" t="s">
        <v>18</v>
      </c>
      <c r="AL44" s="167" t="s">
        <v>18</v>
      </c>
      <c r="AM44" s="169" t="s">
        <v>18</v>
      </c>
      <c r="AN44" s="261" t="s">
        <v>18</v>
      </c>
      <c r="AO44" s="262">
        <v>0</v>
      </c>
      <c r="AP44" s="263">
        <v>0</v>
      </c>
      <c r="AQ44" s="264">
        <v>1</v>
      </c>
      <c r="AR44" s="261" t="s">
        <v>18</v>
      </c>
      <c r="AS44" s="262">
        <v>0</v>
      </c>
      <c r="AT44" s="263">
        <v>0</v>
      </c>
      <c r="AU44" s="264">
        <v>1</v>
      </c>
      <c r="AV44" s="261" t="s">
        <v>18</v>
      </c>
      <c r="AW44" s="262">
        <v>0</v>
      </c>
      <c r="AX44" s="263">
        <v>0</v>
      </c>
      <c r="AY44" s="264">
        <v>2</v>
      </c>
      <c r="AZ44" s="261" t="s">
        <v>18</v>
      </c>
      <c r="BA44" s="262">
        <v>0</v>
      </c>
      <c r="BB44" s="263">
        <v>0</v>
      </c>
      <c r="BC44" s="264">
        <v>1</v>
      </c>
      <c r="BD44" s="168" t="s">
        <v>18</v>
      </c>
      <c r="BE44" s="218" t="s">
        <v>18</v>
      </c>
      <c r="BF44" s="167" t="s">
        <v>18</v>
      </c>
      <c r="BG44" s="169" t="s">
        <v>18</v>
      </c>
      <c r="BH44" s="168" t="s">
        <v>18</v>
      </c>
      <c r="BI44" s="218" t="s">
        <v>18</v>
      </c>
      <c r="BJ44" s="167" t="s">
        <v>18</v>
      </c>
      <c r="BK44" s="169" t="s">
        <v>18</v>
      </c>
      <c r="BL44" s="168" t="s">
        <v>18</v>
      </c>
      <c r="BM44" s="218" t="s">
        <v>18</v>
      </c>
      <c r="BN44" s="167" t="s">
        <v>18</v>
      </c>
      <c r="BO44" s="169" t="s">
        <v>18</v>
      </c>
      <c r="BP44" s="168" t="s">
        <v>18</v>
      </c>
      <c r="BQ44" s="218" t="s">
        <v>18</v>
      </c>
      <c r="BR44" s="167" t="s">
        <v>18</v>
      </c>
      <c r="BS44" s="169" t="s">
        <v>18</v>
      </c>
      <c r="BT44" s="168" t="s">
        <v>18</v>
      </c>
      <c r="BU44" s="218" t="s">
        <v>18</v>
      </c>
      <c r="BV44" s="167" t="s">
        <v>18</v>
      </c>
      <c r="BW44" s="169" t="s">
        <v>18</v>
      </c>
      <c r="BX44" s="168" t="s">
        <v>18</v>
      </c>
      <c r="BY44" s="218" t="s">
        <v>18</v>
      </c>
      <c r="BZ44" s="167" t="s">
        <v>18</v>
      </c>
      <c r="CA44" s="169" t="s">
        <v>18</v>
      </c>
      <c r="CB44" s="168" t="s">
        <v>18</v>
      </c>
      <c r="CC44" s="218" t="s">
        <v>18</v>
      </c>
      <c r="CD44" s="167" t="s">
        <v>18</v>
      </c>
      <c r="CE44" s="169" t="s">
        <v>18</v>
      </c>
      <c r="CF44" s="168" t="s">
        <v>18</v>
      </c>
      <c r="CG44" s="218" t="s">
        <v>18</v>
      </c>
      <c r="CH44" s="167" t="s">
        <v>18</v>
      </c>
      <c r="CI44" s="169" t="s">
        <v>18</v>
      </c>
      <c r="CJ44" s="168" t="s">
        <v>18</v>
      </c>
      <c r="CK44" s="218" t="s">
        <v>18</v>
      </c>
      <c r="CL44" s="167" t="s">
        <v>18</v>
      </c>
      <c r="CM44" s="169" t="s">
        <v>18</v>
      </c>
      <c r="CN44" s="168" t="s">
        <v>18</v>
      </c>
      <c r="CO44" s="218" t="s">
        <v>18</v>
      </c>
      <c r="CP44" s="167" t="s">
        <v>18</v>
      </c>
      <c r="CQ44" s="169" t="s">
        <v>18</v>
      </c>
      <c r="CR44" s="168">
        <f t="shared" si="42"/>
        <v>0</v>
      </c>
      <c r="CS44" s="218">
        <f t="shared" si="43"/>
        <v>0</v>
      </c>
      <c r="CT44" s="167">
        <f t="shared" si="44"/>
        <v>0</v>
      </c>
      <c r="CU44" s="169">
        <f t="shared" si="45"/>
        <v>15</v>
      </c>
      <c r="CV44" s="170">
        <f t="shared" si="41"/>
        <v>15</v>
      </c>
      <c r="CW44" s="198"/>
    </row>
    <row r="45" spans="1:102" x14ac:dyDescent="0.2">
      <c r="A45" s="154"/>
      <c r="B45" s="311"/>
      <c r="C45" s="239"/>
      <c r="D45" s="183" t="s">
        <v>22</v>
      </c>
      <c r="E45" s="205">
        <f>SUM(E42:E44)</f>
        <v>150</v>
      </c>
      <c r="F45" s="172">
        <f>SUM(F42:F44)</f>
        <v>96</v>
      </c>
      <c r="G45" s="172">
        <f>SUM(G42:G44)</f>
        <v>0</v>
      </c>
      <c r="H45" s="172">
        <f t="shared" ref="H45:AK45" si="46">SUM(H42:H44)</f>
        <v>0</v>
      </c>
      <c r="I45" s="172">
        <f t="shared" si="46"/>
        <v>0</v>
      </c>
      <c r="J45" s="172">
        <f t="shared" si="46"/>
        <v>0</v>
      </c>
      <c r="K45" s="173">
        <f t="shared" si="46"/>
        <v>54</v>
      </c>
      <c r="L45" s="171">
        <f>SUM(L42:L44)</f>
        <v>0</v>
      </c>
      <c r="M45" s="172">
        <f t="shared" si="46"/>
        <v>0</v>
      </c>
      <c r="N45" s="172">
        <f t="shared" si="46"/>
        <v>0</v>
      </c>
      <c r="O45" s="173">
        <f t="shared" si="46"/>
        <v>4</v>
      </c>
      <c r="P45" s="171">
        <f t="shared" si="46"/>
        <v>0</v>
      </c>
      <c r="Q45" s="172">
        <f t="shared" si="46"/>
        <v>0</v>
      </c>
      <c r="R45" s="172">
        <f t="shared" si="46"/>
        <v>0</v>
      </c>
      <c r="S45" s="173">
        <f t="shared" si="46"/>
        <v>3</v>
      </c>
      <c r="T45" s="171">
        <f t="shared" ref="T45" si="47">SUM(T42:T44)</f>
        <v>0</v>
      </c>
      <c r="U45" s="172">
        <f t="shared" si="46"/>
        <v>0</v>
      </c>
      <c r="V45" s="172">
        <f t="shared" si="46"/>
        <v>0</v>
      </c>
      <c r="W45" s="173">
        <f t="shared" si="46"/>
        <v>3</v>
      </c>
      <c r="X45" s="171">
        <f t="shared" ref="X45" si="48">SUM(X42:X44)</f>
        <v>0</v>
      </c>
      <c r="Y45" s="172">
        <f t="shared" si="46"/>
        <v>0</v>
      </c>
      <c r="Z45" s="172">
        <f t="shared" si="46"/>
        <v>0</v>
      </c>
      <c r="AA45" s="173">
        <f t="shared" si="46"/>
        <v>2</v>
      </c>
      <c r="AB45" s="171">
        <f t="shared" ref="AB45" si="49">SUM(AB42:AB44)</f>
        <v>0</v>
      </c>
      <c r="AC45" s="172">
        <f t="shared" si="46"/>
        <v>0</v>
      </c>
      <c r="AD45" s="172">
        <f t="shared" si="46"/>
        <v>0</v>
      </c>
      <c r="AE45" s="173">
        <f t="shared" si="46"/>
        <v>6</v>
      </c>
      <c r="AF45" s="171">
        <f t="shared" ref="AF45" si="50">SUM(AF42:AF44)</f>
        <v>0</v>
      </c>
      <c r="AG45" s="172">
        <f t="shared" ref="AG45" si="51">SUM(AG42:AG44)</f>
        <v>0</v>
      </c>
      <c r="AH45" s="172">
        <f t="shared" ref="AH45" si="52">SUM(AH42:AH44)</f>
        <v>0</v>
      </c>
      <c r="AI45" s="173">
        <f t="shared" ref="AI45:AJ45" si="53">SUM(AI42:AI44)</f>
        <v>4</v>
      </c>
      <c r="AJ45" s="171">
        <f t="shared" si="53"/>
        <v>0</v>
      </c>
      <c r="AK45" s="172">
        <f t="shared" si="46"/>
        <v>0</v>
      </c>
      <c r="AL45" s="172">
        <f t="shared" ref="AL45:BQ45" si="54">SUM(AL42:AL44)</f>
        <v>0</v>
      </c>
      <c r="AM45" s="173">
        <f t="shared" si="54"/>
        <v>0</v>
      </c>
      <c r="AN45" s="171">
        <f t="shared" si="54"/>
        <v>0</v>
      </c>
      <c r="AO45" s="172">
        <f t="shared" si="54"/>
        <v>0</v>
      </c>
      <c r="AP45" s="172">
        <f t="shared" si="54"/>
        <v>0</v>
      </c>
      <c r="AQ45" s="173">
        <f t="shared" si="54"/>
        <v>2</v>
      </c>
      <c r="AR45" s="171">
        <f t="shared" si="54"/>
        <v>0</v>
      </c>
      <c r="AS45" s="172">
        <f t="shared" si="54"/>
        <v>0</v>
      </c>
      <c r="AT45" s="172">
        <f t="shared" si="54"/>
        <v>0</v>
      </c>
      <c r="AU45" s="173">
        <f t="shared" si="54"/>
        <v>3</v>
      </c>
      <c r="AV45" s="171">
        <f t="shared" si="54"/>
        <v>0</v>
      </c>
      <c r="AW45" s="172">
        <f t="shared" si="54"/>
        <v>0</v>
      </c>
      <c r="AX45" s="172">
        <f t="shared" si="54"/>
        <v>0</v>
      </c>
      <c r="AY45" s="173">
        <f t="shared" si="54"/>
        <v>4</v>
      </c>
      <c r="AZ45" s="171">
        <f t="shared" si="54"/>
        <v>0</v>
      </c>
      <c r="BA45" s="172">
        <f t="shared" si="54"/>
        <v>0</v>
      </c>
      <c r="BB45" s="172">
        <f t="shared" si="54"/>
        <v>0</v>
      </c>
      <c r="BC45" s="173">
        <f t="shared" si="54"/>
        <v>2</v>
      </c>
      <c r="BD45" s="171">
        <f t="shared" si="54"/>
        <v>0</v>
      </c>
      <c r="BE45" s="172">
        <f t="shared" si="54"/>
        <v>0</v>
      </c>
      <c r="BF45" s="172">
        <f t="shared" si="54"/>
        <v>0</v>
      </c>
      <c r="BG45" s="173">
        <f t="shared" si="54"/>
        <v>0</v>
      </c>
      <c r="BH45" s="171">
        <f t="shared" ref="BH45" si="55">SUM(BH42:BH44)</f>
        <v>0</v>
      </c>
      <c r="BI45" s="172">
        <f t="shared" ref="BI45" si="56">SUM(BI42:BI44)</f>
        <v>0</v>
      </c>
      <c r="BJ45" s="172">
        <f t="shared" ref="BJ45" si="57">SUM(BJ42:BJ44)</f>
        <v>0</v>
      </c>
      <c r="BK45" s="173">
        <f t="shared" ref="BK45" si="58">SUM(BK42:BK44)</f>
        <v>0</v>
      </c>
      <c r="BL45" s="171">
        <f t="shared" si="54"/>
        <v>0</v>
      </c>
      <c r="BM45" s="172">
        <f t="shared" si="54"/>
        <v>0</v>
      </c>
      <c r="BN45" s="172">
        <f t="shared" si="54"/>
        <v>0</v>
      </c>
      <c r="BO45" s="173">
        <f t="shared" si="54"/>
        <v>0</v>
      </c>
      <c r="BP45" s="171">
        <f t="shared" si="54"/>
        <v>0</v>
      </c>
      <c r="BQ45" s="172">
        <f t="shared" si="54"/>
        <v>0</v>
      </c>
      <c r="BR45" s="172">
        <f t="shared" ref="BR45:CU45" si="59">SUM(BR42:BR44)</f>
        <v>0</v>
      </c>
      <c r="BS45" s="173">
        <f t="shared" si="59"/>
        <v>0</v>
      </c>
      <c r="BT45" s="171">
        <f t="shared" si="59"/>
        <v>0</v>
      </c>
      <c r="BU45" s="172">
        <f t="shared" si="59"/>
        <v>0</v>
      </c>
      <c r="BV45" s="172">
        <f t="shared" si="59"/>
        <v>0</v>
      </c>
      <c r="BW45" s="173">
        <f t="shared" si="59"/>
        <v>0</v>
      </c>
      <c r="BX45" s="171">
        <f t="shared" si="59"/>
        <v>0</v>
      </c>
      <c r="BY45" s="172">
        <f t="shared" si="59"/>
        <v>0</v>
      </c>
      <c r="BZ45" s="172">
        <f t="shared" si="59"/>
        <v>0</v>
      </c>
      <c r="CA45" s="173">
        <f t="shared" si="59"/>
        <v>0</v>
      </c>
      <c r="CB45" s="171">
        <f t="shared" si="59"/>
        <v>0</v>
      </c>
      <c r="CC45" s="172">
        <f t="shared" si="59"/>
        <v>0</v>
      </c>
      <c r="CD45" s="172">
        <f t="shared" si="59"/>
        <v>0</v>
      </c>
      <c r="CE45" s="173">
        <f t="shared" si="59"/>
        <v>0</v>
      </c>
      <c r="CF45" s="171">
        <f t="shared" si="59"/>
        <v>0</v>
      </c>
      <c r="CG45" s="172">
        <f t="shared" si="59"/>
        <v>0</v>
      </c>
      <c r="CH45" s="172">
        <f t="shared" si="59"/>
        <v>0</v>
      </c>
      <c r="CI45" s="173">
        <f t="shared" si="59"/>
        <v>0</v>
      </c>
      <c r="CJ45" s="171">
        <f t="shared" si="59"/>
        <v>0</v>
      </c>
      <c r="CK45" s="172">
        <f t="shared" si="59"/>
        <v>0</v>
      </c>
      <c r="CL45" s="172">
        <f t="shared" si="59"/>
        <v>0</v>
      </c>
      <c r="CM45" s="173">
        <f t="shared" si="59"/>
        <v>0</v>
      </c>
      <c r="CN45" s="171">
        <f t="shared" si="59"/>
        <v>0</v>
      </c>
      <c r="CO45" s="172">
        <f t="shared" si="59"/>
        <v>0</v>
      </c>
      <c r="CP45" s="172">
        <f t="shared" si="59"/>
        <v>0</v>
      </c>
      <c r="CQ45" s="173">
        <f t="shared" si="59"/>
        <v>0</v>
      </c>
      <c r="CR45" s="171">
        <f>SUM(CR42:CR44)</f>
        <v>0</v>
      </c>
      <c r="CS45" s="172">
        <f t="shared" si="59"/>
        <v>0</v>
      </c>
      <c r="CT45" s="172">
        <f t="shared" si="59"/>
        <v>0</v>
      </c>
      <c r="CU45" s="173">
        <f t="shared" si="59"/>
        <v>33</v>
      </c>
      <c r="CV45" s="174">
        <f t="shared" si="41"/>
        <v>33</v>
      </c>
      <c r="CW45" s="199"/>
    </row>
    <row r="46" spans="1:102" ht="22.5" x14ac:dyDescent="0.2">
      <c r="A46" s="156">
        <v>36</v>
      </c>
      <c r="B46" s="306" t="s">
        <v>99</v>
      </c>
      <c r="C46" s="241" t="s">
        <v>102</v>
      </c>
      <c r="D46" s="143" t="s">
        <v>126</v>
      </c>
      <c r="E46" s="158">
        <v>50</v>
      </c>
      <c r="F46" s="158">
        <v>40</v>
      </c>
      <c r="G46" s="163">
        <v>0</v>
      </c>
      <c r="H46" s="163">
        <v>0</v>
      </c>
      <c r="I46" s="163">
        <v>0</v>
      </c>
      <c r="J46" s="163">
        <v>0</v>
      </c>
      <c r="K46" s="163">
        <f>E46-F46-G46-H46-I46</f>
        <v>10</v>
      </c>
      <c r="L46" s="164" t="s">
        <v>18</v>
      </c>
      <c r="M46" s="219" t="s">
        <v>18</v>
      </c>
      <c r="N46" s="163" t="s">
        <v>18</v>
      </c>
      <c r="O46" s="165" t="s">
        <v>18</v>
      </c>
      <c r="P46" s="164" t="s">
        <v>18</v>
      </c>
      <c r="Q46" s="219" t="s">
        <v>18</v>
      </c>
      <c r="R46" s="163" t="s">
        <v>18</v>
      </c>
      <c r="S46" s="165" t="s">
        <v>18</v>
      </c>
      <c r="T46" s="164" t="s">
        <v>18</v>
      </c>
      <c r="U46" s="219" t="s">
        <v>18</v>
      </c>
      <c r="V46" s="163" t="s">
        <v>18</v>
      </c>
      <c r="W46" s="165" t="s">
        <v>18</v>
      </c>
      <c r="X46" s="164" t="s">
        <v>18</v>
      </c>
      <c r="Y46" s="219" t="s">
        <v>18</v>
      </c>
      <c r="Z46" s="163" t="s">
        <v>18</v>
      </c>
      <c r="AA46" s="165" t="s">
        <v>18</v>
      </c>
      <c r="AB46" s="164" t="s">
        <v>18</v>
      </c>
      <c r="AC46" s="219" t="s">
        <v>18</v>
      </c>
      <c r="AD46" s="163" t="s">
        <v>18</v>
      </c>
      <c r="AE46" s="165" t="s">
        <v>18</v>
      </c>
      <c r="AF46" s="164" t="s">
        <v>18</v>
      </c>
      <c r="AG46" s="219" t="s">
        <v>18</v>
      </c>
      <c r="AH46" s="163" t="s">
        <v>18</v>
      </c>
      <c r="AI46" s="165" t="s">
        <v>18</v>
      </c>
      <c r="AJ46" s="164" t="s">
        <v>18</v>
      </c>
      <c r="AK46" s="219" t="s">
        <v>18</v>
      </c>
      <c r="AL46" s="163" t="s">
        <v>18</v>
      </c>
      <c r="AM46" s="165" t="s">
        <v>18</v>
      </c>
      <c r="AN46" s="257" t="s">
        <v>18</v>
      </c>
      <c r="AO46" s="258">
        <v>0</v>
      </c>
      <c r="AP46" s="259">
        <v>0</v>
      </c>
      <c r="AQ46" s="260">
        <v>0</v>
      </c>
      <c r="AR46" s="257" t="s">
        <v>18</v>
      </c>
      <c r="AS46" s="258">
        <v>0</v>
      </c>
      <c r="AT46" s="259">
        <v>0</v>
      </c>
      <c r="AU46" s="260">
        <v>0</v>
      </c>
      <c r="AV46" s="257" t="s">
        <v>18</v>
      </c>
      <c r="AW46" s="258">
        <v>0</v>
      </c>
      <c r="AX46" s="259">
        <v>0</v>
      </c>
      <c r="AY46" s="260">
        <v>0</v>
      </c>
      <c r="AZ46" s="257" t="s">
        <v>18</v>
      </c>
      <c r="BA46" s="258">
        <v>0</v>
      </c>
      <c r="BB46" s="259">
        <v>0</v>
      </c>
      <c r="BC46" s="260">
        <v>0</v>
      </c>
      <c r="BD46" s="257" t="s">
        <v>18</v>
      </c>
      <c r="BE46" s="258">
        <v>0</v>
      </c>
      <c r="BF46" s="259">
        <v>0</v>
      </c>
      <c r="BG46" s="260">
        <v>0</v>
      </c>
      <c r="BH46" s="248" t="s">
        <v>18</v>
      </c>
      <c r="BI46" s="249" t="s">
        <v>18</v>
      </c>
      <c r="BJ46" s="250" t="s">
        <v>18</v>
      </c>
      <c r="BK46" s="251" t="s">
        <v>18</v>
      </c>
      <c r="BL46" s="248" t="s">
        <v>18</v>
      </c>
      <c r="BM46" s="249" t="s">
        <v>18</v>
      </c>
      <c r="BN46" s="250" t="s">
        <v>18</v>
      </c>
      <c r="BO46" s="251" t="s">
        <v>18</v>
      </c>
      <c r="BP46" s="248" t="s">
        <v>18</v>
      </c>
      <c r="BQ46" s="249" t="s">
        <v>18</v>
      </c>
      <c r="BR46" s="250" t="s">
        <v>18</v>
      </c>
      <c r="BS46" s="251" t="s">
        <v>18</v>
      </c>
      <c r="BT46" s="248" t="s">
        <v>18</v>
      </c>
      <c r="BU46" s="249" t="s">
        <v>18</v>
      </c>
      <c r="BV46" s="250" t="s">
        <v>18</v>
      </c>
      <c r="BW46" s="251" t="s">
        <v>18</v>
      </c>
      <c r="BX46" s="248" t="s">
        <v>18</v>
      </c>
      <c r="BY46" s="249" t="s">
        <v>18</v>
      </c>
      <c r="BZ46" s="250" t="s">
        <v>18</v>
      </c>
      <c r="CA46" s="251" t="s">
        <v>18</v>
      </c>
      <c r="CB46" s="248" t="s">
        <v>18</v>
      </c>
      <c r="CC46" s="249" t="s">
        <v>18</v>
      </c>
      <c r="CD46" s="250" t="s">
        <v>18</v>
      </c>
      <c r="CE46" s="251" t="s">
        <v>18</v>
      </c>
      <c r="CF46" s="248" t="s">
        <v>18</v>
      </c>
      <c r="CG46" s="249" t="s">
        <v>18</v>
      </c>
      <c r="CH46" s="250" t="s">
        <v>18</v>
      </c>
      <c r="CI46" s="251" t="s">
        <v>18</v>
      </c>
      <c r="CJ46" s="248" t="s">
        <v>18</v>
      </c>
      <c r="CK46" s="249" t="s">
        <v>18</v>
      </c>
      <c r="CL46" s="250" t="s">
        <v>18</v>
      </c>
      <c r="CM46" s="251" t="s">
        <v>18</v>
      </c>
      <c r="CN46" s="248" t="s">
        <v>18</v>
      </c>
      <c r="CO46" s="249" t="s">
        <v>18</v>
      </c>
      <c r="CP46" s="250" t="s">
        <v>18</v>
      </c>
      <c r="CQ46" s="251" t="s">
        <v>18</v>
      </c>
      <c r="CR46" s="164">
        <f t="shared" ref="CR46:CR48" si="60">SUM(L46,P46,T46,X46,AB46,AF46,AJ46,AN46,AR46,AV46,AZ46,BD46,BH46,BL46,BP46,BT46,BX46,CB46,CN46,CF46,CJ46)</f>
        <v>0</v>
      </c>
      <c r="CS46" s="219">
        <f t="shared" ref="CS46:CS48" si="61">SUM(M46,Q46,U46,Y46,AC46,AG46,AK46,AO46,AS46,AW46,BA46,BE46,BI46,BM46,BQ46,BU46,BY46,CC46,CO46,CG46,CK46)</f>
        <v>0</v>
      </c>
      <c r="CT46" s="163">
        <f t="shared" ref="CT46:CT48" si="62">SUM(N46,R46,V46,Z46,AD46,AH46,AL46,AP46,AT46,AX46,BB46,BF46,BJ46,BN46,BR46,BV46,BZ46,CD46,CP46,CH46,CL46)</f>
        <v>0</v>
      </c>
      <c r="CU46" s="165">
        <f t="shared" ref="CU46:CU48" si="63">SUM(O46,S46,W46,AA46,AE46,AI46,AM46,AQ46,AU46,AY46,BC46,BG46,BK46,BO46,BS46,BW46,CA46,CE46,CQ46,CI46,CM46)</f>
        <v>0</v>
      </c>
      <c r="CV46" s="180">
        <f t="shared" si="41"/>
        <v>0</v>
      </c>
      <c r="CW46" s="198"/>
    </row>
    <row r="47" spans="1:102" ht="22.5" x14ac:dyDescent="0.2">
      <c r="A47" s="152">
        <v>37</v>
      </c>
      <c r="B47" s="310"/>
      <c r="C47" s="242"/>
      <c r="D47" s="145" t="s">
        <v>128</v>
      </c>
      <c r="E47" s="206">
        <v>50</v>
      </c>
      <c r="F47" s="206">
        <v>40</v>
      </c>
      <c r="G47" s="167">
        <v>0</v>
      </c>
      <c r="H47" s="167">
        <v>0</v>
      </c>
      <c r="I47" s="167">
        <v>1</v>
      </c>
      <c r="J47" s="167">
        <v>0</v>
      </c>
      <c r="K47" s="167">
        <f t="shared" si="0"/>
        <v>9</v>
      </c>
      <c r="L47" s="168" t="s">
        <v>18</v>
      </c>
      <c r="M47" s="218" t="s">
        <v>18</v>
      </c>
      <c r="N47" s="167" t="s">
        <v>18</v>
      </c>
      <c r="O47" s="169" t="s">
        <v>18</v>
      </c>
      <c r="P47" s="168" t="s">
        <v>18</v>
      </c>
      <c r="Q47" s="218" t="s">
        <v>18</v>
      </c>
      <c r="R47" s="167" t="s">
        <v>18</v>
      </c>
      <c r="S47" s="169" t="s">
        <v>18</v>
      </c>
      <c r="T47" s="168" t="s">
        <v>18</v>
      </c>
      <c r="U47" s="218" t="s">
        <v>18</v>
      </c>
      <c r="V47" s="167" t="s">
        <v>18</v>
      </c>
      <c r="W47" s="169" t="s">
        <v>18</v>
      </c>
      <c r="X47" s="168" t="s">
        <v>18</v>
      </c>
      <c r="Y47" s="218" t="s">
        <v>18</v>
      </c>
      <c r="Z47" s="167" t="s">
        <v>18</v>
      </c>
      <c r="AA47" s="169" t="s">
        <v>18</v>
      </c>
      <c r="AB47" s="168" t="s">
        <v>18</v>
      </c>
      <c r="AC47" s="218" t="s">
        <v>18</v>
      </c>
      <c r="AD47" s="167" t="s">
        <v>18</v>
      </c>
      <c r="AE47" s="169" t="s">
        <v>18</v>
      </c>
      <c r="AF47" s="168" t="s">
        <v>18</v>
      </c>
      <c r="AG47" s="218" t="s">
        <v>18</v>
      </c>
      <c r="AH47" s="167" t="s">
        <v>18</v>
      </c>
      <c r="AI47" s="169" t="s">
        <v>18</v>
      </c>
      <c r="AJ47" s="168" t="s">
        <v>18</v>
      </c>
      <c r="AK47" s="218" t="s">
        <v>18</v>
      </c>
      <c r="AL47" s="167" t="s">
        <v>18</v>
      </c>
      <c r="AM47" s="169" t="s">
        <v>18</v>
      </c>
      <c r="AN47" s="261" t="s">
        <v>18</v>
      </c>
      <c r="AO47" s="262">
        <v>0</v>
      </c>
      <c r="AP47" s="263">
        <v>0</v>
      </c>
      <c r="AQ47" s="264">
        <v>0</v>
      </c>
      <c r="AR47" s="261" t="s">
        <v>18</v>
      </c>
      <c r="AS47" s="262">
        <v>0</v>
      </c>
      <c r="AT47" s="263">
        <v>0</v>
      </c>
      <c r="AU47" s="264">
        <v>0</v>
      </c>
      <c r="AV47" s="261" t="s">
        <v>18</v>
      </c>
      <c r="AW47" s="262">
        <v>1</v>
      </c>
      <c r="AX47" s="263">
        <v>0</v>
      </c>
      <c r="AY47" s="264">
        <v>0</v>
      </c>
      <c r="AZ47" s="261" t="s">
        <v>18</v>
      </c>
      <c r="BA47" s="262">
        <v>0</v>
      </c>
      <c r="BB47" s="263">
        <v>1</v>
      </c>
      <c r="BC47" s="264">
        <v>1</v>
      </c>
      <c r="BD47" s="261" t="s">
        <v>18</v>
      </c>
      <c r="BE47" s="262">
        <v>0</v>
      </c>
      <c r="BF47" s="263">
        <v>0</v>
      </c>
      <c r="BG47" s="264">
        <v>4</v>
      </c>
      <c r="BH47" s="168" t="s">
        <v>18</v>
      </c>
      <c r="BI47" s="218" t="s">
        <v>18</v>
      </c>
      <c r="BJ47" s="167" t="s">
        <v>18</v>
      </c>
      <c r="BK47" s="169" t="s">
        <v>18</v>
      </c>
      <c r="BL47" s="168" t="s">
        <v>18</v>
      </c>
      <c r="BM47" s="218" t="s">
        <v>18</v>
      </c>
      <c r="BN47" s="167" t="s">
        <v>18</v>
      </c>
      <c r="BO47" s="169" t="s">
        <v>18</v>
      </c>
      <c r="BP47" s="168" t="s">
        <v>18</v>
      </c>
      <c r="BQ47" s="218" t="s">
        <v>18</v>
      </c>
      <c r="BR47" s="167" t="s">
        <v>18</v>
      </c>
      <c r="BS47" s="169" t="s">
        <v>18</v>
      </c>
      <c r="BT47" s="168" t="s">
        <v>18</v>
      </c>
      <c r="BU47" s="218" t="s">
        <v>18</v>
      </c>
      <c r="BV47" s="167" t="s">
        <v>18</v>
      </c>
      <c r="BW47" s="169" t="s">
        <v>18</v>
      </c>
      <c r="BX47" s="168" t="s">
        <v>18</v>
      </c>
      <c r="BY47" s="218" t="s">
        <v>18</v>
      </c>
      <c r="BZ47" s="167" t="s">
        <v>18</v>
      </c>
      <c r="CA47" s="169" t="s">
        <v>18</v>
      </c>
      <c r="CB47" s="168" t="s">
        <v>18</v>
      </c>
      <c r="CC47" s="218" t="s">
        <v>18</v>
      </c>
      <c r="CD47" s="167" t="s">
        <v>18</v>
      </c>
      <c r="CE47" s="169" t="s">
        <v>18</v>
      </c>
      <c r="CF47" s="168" t="s">
        <v>18</v>
      </c>
      <c r="CG47" s="218" t="s">
        <v>18</v>
      </c>
      <c r="CH47" s="167" t="s">
        <v>18</v>
      </c>
      <c r="CI47" s="169" t="s">
        <v>18</v>
      </c>
      <c r="CJ47" s="168" t="s">
        <v>18</v>
      </c>
      <c r="CK47" s="218" t="s">
        <v>18</v>
      </c>
      <c r="CL47" s="167" t="s">
        <v>18</v>
      </c>
      <c r="CM47" s="169" t="s">
        <v>18</v>
      </c>
      <c r="CN47" s="168" t="s">
        <v>18</v>
      </c>
      <c r="CO47" s="218" t="s">
        <v>18</v>
      </c>
      <c r="CP47" s="167" t="s">
        <v>18</v>
      </c>
      <c r="CQ47" s="169" t="s">
        <v>18</v>
      </c>
      <c r="CR47" s="168">
        <f t="shared" si="60"/>
        <v>0</v>
      </c>
      <c r="CS47" s="218">
        <f t="shared" si="61"/>
        <v>1</v>
      </c>
      <c r="CT47" s="167">
        <f t="shared" si="62"/>
        <v>1</v>
      </c>
      <c r="CU47" s="169">
        <f t="shared" si="63"/>
        <v>5</v>
      </c>
      <c r="CV47" s="181">
        <f t="shared" si="41"/>
        <v>7</v>
      </c>
      <c r="CW47" s="198"/>
    </row>
    <row r="48" spans="1:102" x14ac:dyDescent="0.2">
      <c r="A48" s="152">
        <v>38</v>
      </c>
      <c r="B48" s="310"/>
      <c r="C48" s="243"/>
      <c r="D48" s="145" t="s">
        <v>127</v>
      </c>
      <c r="E48" s="206">
        <v>50</v>
      </c>
      <c r="F48" s="206">
        <v>15</v>
      </c>
      <c r="G48" s="167">
        <v>0</v>
      </c>
      <c r="H48" s="167">
        <v>0</v>
      </c>
      <c r="I48" s="167">
        <v>5</v>
      </c>
      <c r="J48" s="167">
        <v>0</v>
      </c>
      <c r="K48" s="167">
        <f t="shared" si="0"/>
        <v>30</v>
      </c>
      <c r="L48" s="168" t="s">
        <v>18</v>
      </c>
      <c r="M48" s="218" t="s">
        <v>18</v>
      </c>
      <c r="N48" s="167" t="s">
        <v>18</v>
      </c>
      <c r="O48" s="169" t="s">
        <v>18</v>
      </c>
      <c r="P48" s="168" t="s">
        <v>18</v>
      </c>
      <c r="Q48" s="218" t="s">
        <v>18</v>
      </c>
      <c r="R48" s="167" t="s">
        <v>18</v>
      </c>
      <c r="S48" s="169" t="s">
        <v>18</v>
      </c>
      <c r="T48" s="168" t="s">
        <v>18</v>
      </c>
      <c r="U48" s="218" t="s">
        <v>18</v>
      </c>
      <c r="V48" s="167" t="s">
        <v>18</v>
      </c>
      <c r="W48" s="169" t="s">
        <v>18</v>
      </c>
      <c r="X48" s="168" t="s">
        <v>18</v>
      </c>
      <c r="Y48" s="218" t="s">
        <v>18</v>
      </c>
      <c r="Z48" s="167" t="s">
        <v>18</v>
      </c>
      <c r="AA48" s="169" t="s">
        <v>18</v>
      </c>
      <c r="AB48" s="168" t="s">
        <v>18</v>
      </c>
      <c r="AC48" s="218" t="s">
        <v>18</v>
      </c>
      <c r="AD48" s="167" t="s">
        <v>18</v>
      </c>
      <c r="AE48" s="169" t="s">
        <v>18</v>
      </c>
      <c r="AF48" s="168" t="s">
        <v>18</v>
      </c>
      <c r="AG48" s="218" t="s">
        <v>18</v>
      </c>
      <c r="AH48" s="167" t="s">
        <v>18</v>
      </c>
      <c r="AI48" s="169" t="s">
        <v>18</v>
      </c>
      <c r="AJ48" s="168" t="s">
        <v>18</v>
      </c>
      <c r="AK48" s="218" t="s">
        <v>18</v>
      </c>
      <c r="AL48" s="167" t="s">
        <v>18</v>
      </c>
      <c r="AM48" s="169" t="s">
        <v>18</v>
      </c>
      <c r="AN48" s="261" t="s">
        <v>18</v>
      </c>
      <c r="AO48" s="262">
        <v>0</v>
      </c>
      <c r="AP48" s="263">
        <v>0</v>
      </c>
      <c r="AQ48" s="264">
        <v>0</v>
      </c>
      <c r="AR48" s="261" t="s">
        <v>18</v>
      </c>
      <c r="AS48" s="262">
        <v>0</v>
      </c>
      <c r="AT48" s="263">
        <v>0</v>
      </c>
      <c r="AU48" s="264">
        <v>1</v>
      </c>
      <c r="AV48" s="261" t="s">
        <v>18</v>
      </c>
      <c r="AW48" s="262">
        <v>0</v>
      </c>
      <c r="AX48" s="263">
        <v>1</v>
      </c>
      <c r="AY48" s="264">
        <v>6</v>
      </c>
      <c r="AZ48" s="261" t="s">
        <v>18</v>
      </c>
      <c r="BA48" s="262">
        <v>0</v>
      </c>
      <c r="BB48" s="263">
        <v>1</v>
      </c>
      <c r="BC48" s="264">
        <v>5</v>
      </c>
      <c r="BD48" s="261" t="s">
        <v>18</v>
      </c>
      <c r="BE48" s="262">
        <v>0</v>
      </c>
      <c r="BF48" s="263">
        <v>0</v>
      </c>
      <c r="BG48" s="264">
        <v>5</v>
      </c>
      <c r="BH48" s="168" t="s">
        <v>18</v>
      </c>
      <c r="BI48" s="218" t="s">
        <v>18</v>
      </c>
      <c r="BJ48" s="167" t="s">
        <v>18</v>
      </c>
      <c r="BK48" s="169" t="s">
        <v>18</v>
      </c>
      <c r="BL48" s="168" t="s">
        <v>18</v>
      </c>
      <c r="BM48" s="218" t="s">
        <v>18</v>
      </c>
      <c r="BN48" s="167" t="s">
        <v>18</v>
      </c>
      <c r="BO48" s="169" t="s">
        <v>18</v>
      </c>
      <c r="BP48" s="168" t="s">
        <v>18</v>
      </c>
      <c r="BQ48" s="218" t="s">
        <v>18</v>
      </c>
      <c r="BR48" s="167" t="s">
        <v>18</v>
      </c>
      <c r="BS48" s="169" t="s">
        <v>18</v>
      </c>
      <c r="BT48" s="168" t="s">
        <v>18</v>
      </c>
      <c r="BU48" s="218" t="s">
        <v>18</v>
      </c>
      <c r="BV48" s="167" t="s">
        <v>18</v>
      </c>
      <c r="BW48" s="169" t="s">
        <v>18</v>
      </c>
      <c r="BX48" s="168" t="s">
        <v>18</v>
      </c>
      <c r="BY48" s="218" t="s">
        <v>18</v>
      </c>
      <c r="BZ48" s="167" t="s">
        <v>18</v>
      </c>
      <c r="CA48" s="169" t="s">
        <v>18</v>
      </c>
      <c r="CB48" s="168" t="s">
        <v>18</v>
      </c>
      <c r="CC48" s="218" t="s">
        <v>18</v>
      </c>
      <c r="CD48" s="167" t="s">
        <v>18</v>
      </c>
      <c r="CE48" s="169" t="s">
        <v>18</v>
      </c>
      <c r="CF48" s="168" t="s">
        <v>18</v>
      </c>
      <c r="CG48" s="218" t="s">
        <v>18</v>
      </c>
      <c r="CH48" s="167" t="s">
        <v>18</v>
      </c>
      <c r="CI48" s="169" t="s">
        <v>18</v>
      </c>
      <c r="CJ48" s="168" t="s">
        <v>18</v>
      </c>
      <c r="CK48" s="218" t="s">
        <v>18</v>
      </c>
      <c r="CL48" s="167" t="s">
        <v>18</v>
      </c>
      <c r="CM48" s="169" t="s">
        <v>18</v>
      </c>
      <c r="CN48" s="168" t="s">
        <v>18</v>
      </c>
      <c r="CO48" s="218" t="s">
        <v>18</v>
      </c>
      <c r="CP48" s="167" t="s">
        <v>18</v>
      </c>
      <c r="CQ48" s="169" t="s">
        <v>18</v>
      </c>
      <c r="CR48" s="168">
        <f t="shared" si="60"/>
        <v>0</v>
      </c>
      <c r="CS48" s="218">
        <f t="shared" si="61"/>
        <v>0</v>
      </c>
      <c r="CT48" s="167">
        <f t="shared" si="62"/>
        <v>2</v>
      </c>
      <c r="CU48" s="169">
        <f t="shared" si="63"/>
        <v>17</v>
      </c>
      <c r="CV48" s="181">
        <f t="shared" si="41"/>
        <v>19</v>
      </c>
      <c r="CW48" s="198"/>
    </row>
    <row r="49" spans="1:101" x14ac:dyDescent="0.2">
      <c r="A49" s="154"/>
      <c r="B49" s="311"/>
      <c r="C49" s="159"/>
      <c r="D49" s="183" t="s">
        <v>22</v>
      </c>
      <c r="E49" s="205">
        <f>SUM(E46:E48)</f>
        <v>150</v>
      </c>
      <c r="F49" s="172">
        <f>SUM(F46:F48)</f>
        <v>95</v>
      </c>
      <c r="G49" s="172">
        <f>SUM(G46:G48)</f>
        <v>0</v>
      </c>
      <c r="H49" s="172">
        <f t="shared" ref="H49:W49" si="64">SUM(H46:H48)</f>
        <v>0</v>
      </c>
      <c r="I49" s="172">
        <f>SUM(I46:I48)</f>
        <v>6</v>
      </c>
      <c r="J49" s="172">
        <f>SUM(J46:J48)</f>
        <v>0</v>
      </c>
      <c r="K49" s="172">
        <f>SUM(K46:K48)</f>
        <v>49</v>
      </c>
      <c r="L49" s="171">
        <f>SUM(L46:L48)</f>
        <v>0</v>
      </c>
      <c r="M49" s="172">
        <f t="shared" si="64"/>
        <v>0</v>
      </c>
      <c r="N49" s="172">
        <f t="shared" si="64"/>
        <v>0</v>
      </c>
      <c r="O49" s="173">
        <f t="shared" si="64"/>
        <v>0</v>
      </c>
      <c r="P49" s="171">
        <f t="shared" si="64"/>
        <v>0</v>
      </c>
      <c r="Q49" s="172">
        <f t="shared" si="64"/>
        <v>0</v>
      </c>
      <c r="R49" s="172">
        <f t="shared" si="64"/>
        <v>0</v>
      </c>
      <c r="S49" s="173">
        <f t="shared" si="64"/>
        <v>0</v>
      </c>
      <c r="T49" s="171">
        <f t="shared" si="64"/>
        <v>0</v>
      </c>
      <c r="U49" s="172">
        <f t="shared" si="64"/>
        <v>0</v>
      </c>
      <c r="V49" s="172">
        <f t="shared" si="64"/>
        <v>0</v>
      </c>
      <c r="W49" s="173">
        <f t="shared" si="64"/>
        <v>0</v>
      </c>
      <c r="X49" s="171">
        <f t="shared" ref="X49:CI49" si="65">SUM(X46:X48)</f>
        <v>0</v>
      </c>
      <c r="Y49" s="172">
        <f t="shared" si="65"/>
        <v>0</v>
      </c>
      <c r="Z49" s="172">
        <f t="shared" si="65"/>
        <v>0</v>
      </c>
      <c r="AA49" s="173">
        <f t="shared" si="65"/>
        <v>0</v>
      </c>
      <c r="AB49" s="171">
        <f t="shared" si="65"/>
        <v>0</v>
      </c>
      <c r="AC49" s="172">
        <f t="shared" si="65"/>
        <v>0</v>
      </c>
      <c r="AD49" s="172">
        <f t="shared" si="65"/>
        <v>0</v>
      </c>
      <c r="AE49" s="173">
        <f t="shared" si="65"/>
        <v>0</v>
      </c>
      <c r="AF49" s="171">
        <f t="shared" si="65"/>
        <v>0</v>
      </c>
      <c r="AG49" s="172">
        <f t="shared" si="65"/>
        <v>0</v>
      </c>
      <c r="AH49" s="172">
        <f t="shared" si="65"/>
        <v>0</v>
      </c>
      <c r="AI49" s="173">
        <f t="shared" si="65"/>
        <v>0</v>
      </c>
      <c r="AJ49" s="171">
        <f t="shared" si="65"/>
        <v>0</v>
      </c>
      <c r="AK49" s="172">
        <f t="shared" si="65"/>
        <v>0</v>
      </c>
      <c r="AL49" s="172">
        <f t="shared" si="65"/>
        <v>0</v>
      </c>
      <c r="AM49" s="173">
        <f t="shared" si="65"/>
        <v>0</v>
      </c>
      <c r="AN49" s="171">
        <f t="shared" si="65"/>
        <v>0</v>
      </c>
      <c r="AO49" s="172">
        <f t="shared" si="65"/>
        <v>0</v>
      </c>
      <c r="AP49" s="172">
        <f t="shared" si="65"/>
        <v>0</v>
      </c>
      <c r="AQ49" s="173">
        <f t="shared" si="65"/>
        <v>0</v>
      </c>
      <c r="AR49" s="171">
        <f t="shared" si="65"/>
        <v>0</v>
      </c>
      <c r="AS49" s="172">
        <f t="shared" si="65"/>
        <v>0</v>
      </c>
      <c r="AT49" s="172">
        <f t="shared" si="65"/>
        <v>0</v>
      </c>
      <c r="AU49" s="173">
        <f t="shared" si="65"/>
        <v>1</v>
      </c>
      <c r="AV49" s="171">
        <f t="shared" si="65"/>
        <v>0</v>
      </c>
      <c r="AW49" s="172">
        <f t="shared" si="65"/>
        <v>1</v>
      </c>
      <c r="AX49" s="172">
        <f t="shared" si="65"/>
        <v>1</v>
      </c>
      <c r="AY49" s="173">
        <f t="shared" si="65"/>
        <v>6</v>
      </c>
      <c r="AZ49" s="171">
        <f t="shared" si="65"/>
        <v>0</v>
      </c>
      <c r="BA49" s="172">
        <f t="shared" si="65"/>
        <v>0</v>
      </c>
      <c r="BB49" s="172">
        <f t="shared" si="65"/>
        <v>2</v>
      </c>
      <c r="BC49" s="173">
        <f t="shared" si="65"/>
        <v>6</v>
      </c>
      <c r="BD49" s="171">
        <f t="shared" si="65"/>
        <v>0</v>
      </c>
      <c r="BE49" s="172">
        <f t="shared" si="65"/>
        <v>0</v>
      </c>
      <c r="BF49" s="172">
        <f t="shared" si="65"/>
        <v>0</v>
      </c>
      <c r="BG49" s="173">
        <f t="shared" si="65"/>
        <v>9</v>
      </c>
      <c r="BH49" s="171">
        <f t="shared" si="65"/>
        <v>0</v>
      </c>
      <c r="BI49" s="172">
        <f t="shared" si="65"/>
        <v>0</v>
      </c>
      <c r="BJ49" s="172">
        <f t="shared" si="65"/>
        <v>0</v>
      </c>
      <c r="BK49" s="173">
        <f t="shared" si="65"/>
        <v>0</v>
      </c>
      <c r="BL49" s="171">
        <f t="shared" si="65"/>
        <v>0</v>
      </c>
      <c r="BM49" s="172">
        <f t="shared" si="65"/>
        <v>0</v>
      </c>
      <c r="BN49" s="172">
        <f t="shared" si="65"/>
        <v>0</v>
      </c>
      <c r="BO49" s="173">
        <f t="shared" si="65"/>
        <v>0</v>
      </c>
      <c r="BP49" s="171">
        <f t="shared" si="65"/>
        <v>0</v>
      </c>
      <c r="BQ49" s="172">
        <f t="shared" si="65"/>
        <v>0</v>
      </c>
      <c r="BR49" s="172">
        <f t="shared" si="65"/>
        <v>0</v>
      </c>
      <c r="BS49" s="173">
        <f t="shared" si="65"/>
        <v>0</v>
      </c>
      <c r="BT49" s="171">
        <f t="shared" si="65"/>
        <v>0</v>
      </c>
      <c r="BU49" s="172">
        <f t="shared" si="65"/>
        <v>0</v>
      </c>
      <c r="BV49" s="172">
        <f t="shared" si="65"/>
        <v>0</v>
      </c>
      <c r="BW49" s="173">
        <f t="shared" si="65"/>
        <v>0</v>
      </c>
      <c r="BX49" s="171">
        <f t="shared" si="65"/>
        <v>0</v>
      </c>
      <c r="BY49" s="172">
        <f t="shared" si="65"/>
        <v>0</v>
      </c>
      <c r="BZ49" s="172">
        <f t="shared" si="65"/>
        <v>0</v>
      </c>
      <c r="CA49" s="173">
        <f t="shared" si="65"/>
        <v>0</v>
      </c>
      <c r="CB49" s="171">
        <f t="shared" si="65"/>
        <v>0</v>
      </c>
      <c r="CC49" s="172">
        <f t="shared" si="65"/>
        <v>0</v>
      </c>
      <c r="CD49" s="172">
        <f t="shared" si="65"/>
        <v>0</v>
      </c>
      <c r="CE49" s="173">
        <f t="shared" si="65"/>
        <v>0</v>
      </c>
      <c r="CF49" s="171">
        <f t="shared" si="65"/>
        <v>0</v>
      </c>
      <c r="CG49" s="172">
        <f t="shared" si="65"/>
        <v>0</v>
      </c>
      <c r="CH49" s="172">
        <f t="shared" si="65"/>
        <v>0</v>
      </c>
      <c r="CI49" s="173">
        <f t="shared" si="65"/>
        <v>0</v>
      </c>
      <c r="CJ49" s="171">
        <f t="shared" ref="CJ49:CQ49" si="66">SUM(CJ46:CJ48)</f>
        <v>0</v>
      </c>
      <c r="CK49" s="172">
        <f t="shared" si="66"/>
        <v>0</v>
      </c>
      <c r="CL49" s="172">
        <f t="shared" si="66"/>
        <v>0</v>
      </c>
      <c r="CM49" s="173">
        <f t="shared" si="66"/>
        <v>0</v>
      </c>
      <c r="CN49" s="171">
        <f t="shared" si="66"/>
        <v>0</v>
      </c>
      <c r="CO49" s="172">
        <f t="shared" si="66"/>
        <v>0</v>
      </c>
      <c r="CP49" s="172">
        <f t="shared" si="66"/>
        <v>0</v>
      </c>
      <c r="CQ49" s="173">
        <f t="shared" si="66"/>
        <v>0</v>
      </c>
      <c r="CR49" s="171">
        <f>SUM(CR46:CR48)</f>
        <v>0</v>
      </c>
      <c r="CS49" s="172">
        <f>SUM(CS46:CS48)</f>
        <v>1</v>
      </c>
      <c r="CT49" s="172">
        <f>SUM(CT46:CT48)</f>
        <v>3</v>
      </c>
      <c r="CU49" s="173">
        <f>SUM(CU46:CU48)</f>
        <v>22</v>
      </c>
      <c r="CV49" s="182">
        <f t="shared" si="41"/>
        <v>26</v>
      </c>
      <c r="CW49" s="199"/>
    </row>
    <row r="50" spans="1:101" x14ac:dyDescent="0.2">
      <c r="A50" s="160"/>
      <c r="B50" s="227" t="s">
        <v>24</v>
      </c>
      <c r="C50" s="228"/>
      <c r="D50" s="229"/>
      <c r="E50" s="208">
        <f>E25+E34+E41+E45+E49</f>
        <v>1820</v>
      </c>
      <c r="F50" s="177">
        <f>SUM(F25,F34,F41,F45,F49)</f>
        <v>500</v>
      </c>
      <c r="G50" s="177">
        <f>SUM(G25,G34,G41,G45,G49)</f>
        <v>28</v>
      </c>
      <c r="H50" s="177">
        <f t="shared" ref="H50:AL50" si="67">SUM(H25,H34,H41,H45,H49)</f>
        <v>1</v>
      </c>
      <c r="I50" s="175">
        <f t="shared" si="67"/>
        <v>19</v>
      </c>
      <c r="J50" s="177">
        <f t="shared" si="67"/>
        <v>0</v>
      </c>
      <c r="K50" s="175">
        <f t="shared" si="67"/>
        <v>1272</v>
      </c>
      <c r="L50" s="176">
        <f t="shared" si="67"/>
        <v>1</v>
      </c>
      <c r="M50" s="177">
        <f t="shared" si="67"/>
        <v>0</v>
      </c>
      <c r="N50" s="177">
        <f t="shared" si="67"/>
        <v>0</v>
      </c>
      <c r="O50" s="178">
        <f t="shared" si="67"/>
        <v>8</v>
      </c>
      <c r="P50" s="176">
        <f t="shared" si="67"/>
        <v>2</v>
      </c>
      <c r="Q50" s="177">
        <f t="shared" si="67"/>
        <v>0</v>
      </c>
      <c r="R50" s="177">
        <f t="shared" si="67"/>
        <v>0</v>
      </c>
      <c r="S50" s="178">
        <f t="shared" si="67"/>
        <v>4</v>
      </c>
      <c r="T50" s="176">
        <f t="shared" si="67"/>
        <v>0</v>
      </c>
      <c r="U50" s="177">
        <f t="shared" si="67"/>
        <v>0</v>
      </c>
      <c r="V50" s="177">
        <f t="shared" si="67"/>
        <v>0</v>
      </c>
      <c r="W50" s="178">
        <f t="shared" si="67"/>
        <v>6</v>
      </c>
      <c r="X50" s="176">
        <f t="shared" si="67"/>
        <v>0</v>
      </c>
      <c r="Y50" s="177">
        <f t="shared" si="67"/>
        <v>0</v>
      </c>
      <c r="Z50" s="177">
        <f t="shared" si="67"/>
        <v>0</v>
      </c>
      <c r="AA50" s="178">
        <f t="shared" si="67"/>
        <v>4</v>
      </c>
      <c r="AB50" s="176">
        <f t="shared" si="67"/>
        <v>1</v>
      </c>
      <c r="AC50" s="177">
        <f t="shared" si="67"/>
        <v>0</v>
      </c>
      <c r="AD50" s="177">
        <f t="shared" si="67"/>
        <v>0</v>
      </c>
      <c r="AE50" s="178">
        <f t="shared" si="67"/>
        <v>10</v>
      </c>
      <c r="AF50" s="176">
        <f t="shared" ref="AF50" si="68">SUM(AF25,AF34,AF41,AF45,AF49)</f>
        <v>1</v>
      </c>
      <c r="AG50" s="177">
        <f t="shared" ref="AG50" si="69">SUM(AG25,AG34,AG41,AG45,AG49)</f>
        <v>0</v>
      </c>
      <c r="AH50" s="177">
        <f t="shared" ref="AH50" si="70">SUM(AH25,AH34,AH41,AH45,AH49)</f>
        <v>0</v>
      </c>
      <c r="AI50" s="178">
        <f t="shared" ref="AI50" si="71">SUM(AI25,AI34,AI41,AI45,AI49)</f>
        <v>5</v>
      </c>
      <c r="AJ50" s="176">
        <f t="shared" si="67"/>
        <v>0</v>
      </c>
      <c r="AK50" s="177">
        <f t="shared" si="67"/>
        <v>0</v>
      </c>
      <c r="AL50" s="177">
        <f t="shared" si="67"/>
        <v>0</v>
      </c>
      <c r="AM50" s="178">
        <f t="shared" ref="AM50:BR50" si="72">SUM(AM25,AM34,AM41,AM45,AM49)</f>
        <v>0</v>
      </c>
      <c r="AN50" s="176">
        <f t="shared" si="72"/>
        <v>0</v>
      </c>
      <c r="AO50" s="177">
        <f t="shared" si="72"/>
        <v>0</v>
      </c>
      <c r="AP50" s="177">
        <f t="shared" si="72"/>
        <v>0</v>
      </c>
      <c r="AQ50" s="178">
        <f t="shared" si="72"/>
        <v>6</v>
      </c>
      <c r="AR50" s="176">
        <f t="shared" si="72"/>
        <v>2</v>
      </c>
      <c r="AS50" s="177">
        <f t="shared" si="72"/>
        <v>0</v>
      </c>
      <c r="AT50" s="177">
        <f t="shared" si="72"/>
        <v>0</v>
      </c>
      <c r="AU50" s="178">
        <f t="shared" si="72"/>
        <v>4</v>
      </c>
      <c r="AV50" s="176">
        <f t="shared" si="72"/>
        <v>0</v>
      </c>
      <c r="AW50" s="177">
        <f t="shared" si="72"/>
        <v>1</v>
      </c>
      <c r="AX50" s="177">
        <f t="shared" si="72"/>
        <v>1</v>
      </c>
      <c r="AY50" s="178">
        <f t="shared" si="72"/>
        <v>12</v>
      </c>
      <c r="AZ50" s="176">
        <f t="shared" si="72"/>
        <v>1</v>
      </c>
      <c r="BA50" s="177">
        <f t="shared" si="72"/>
        <v>0</v>
      </c>
      <c r="BB50" s="177">
        <f t="shared" si="72"/>
        <v>2</v>
      </c>
      <c r="BC50" s="178">
        <f t="shared" si="72"/>
        <v>18</v>
      </c>
      <c r="BD50" s="176">
        <f t="shared" si="72"/>
        <v>0</v>
      </c>
      <c r="BE50" s="177">
        <f t="shared" si="72"/>
        <v>0</v>
      </c>
      <c r="BF50" s="177">
        <f t="shared" si="72"/>
        <v>0</v>
      </c>
      <c r="BG50" s="178">
        <f t="shared" si="72"/>
        <v>19</v>
      </c>
      <c r="BH50" s="176">
        <f t="shared" ref="BH50" si="73">SUM(BH25,BH34,BH41,BH45,BH49)</f>
        <v>0</v>
      </c>
      <c r="BI50" s="177">
        <f t="shared" ref="BI50" si="74">SUM(BI25,BI34,BI41,BI45,BI49)</f>
        <v>0</v>
      </c>
      <c r="BJ50" s="177">
        <f t="shared" ref="BJ50" si="75">SUM(BJ25,BJ34,BJ41,BJ45,BJ49)</f>
        <v>0</v>
      </c>
      <c r="BK50" s="178">
        <f t="shared" ref="BK50" si="76">SUM(BK25,BK34,BK41,BK45,BK49)</f>
        <v>0</v>
      </c>
      <c r="BL50" s="176">
        <f t="shared" si="72"/>
        <v>0</v>
      </c>
      <c r="BM50" s="177">
        <f t="shared" si="72"/>
        <v>0</v>
      </c>
      <c r="BN50" s="177">
        <f t="shared" si="72"/>
        <v>0</v>
      </c>
      <c r="BO50" s="178">
        <f t="shared" si="72"/>
        <v>0</v>
      </c>
      <c r="BP50" s="176">
        <f t="shared" si="72"/>
        <v>0</v>
      </c>
      <c r="BQ50" s="177">
        <f t="shared" si="72"/>
        <v>0</v>
      </c>
      <c r="BR50" s="177">
        <f t="shared" si="72"/>
        <v>0</v>
      </c>
      <c r="BS50" s="178">
        <f t="shared" ref="BS50:CU50" si="77">SUM(BS25,BS34,BS41,BS45,BS49)</f>
        <v>1</v>
      </c>
      <c r="BT50" s="176">
        <f t="shared" si="77"/>
        <v>0</v>
      </c>
      <c r="BU50" s="177">
        <f t="shared" si="77"/>
        <v>0</v>
      </c>
      <c r="BV50" s="177">
        <f t="shared" si="77"/>
        <v>0</v>
      </c>
      <c r="BW50" s="178">
        <f t="shared" si="77"/>
        <v>3</v>
      </c>
      <c r="BX50" s="176">
        <f t="shared" si="77"/>
        <v>13</v>
      </c>
      <c r="BY50" s="177">
        <f t="shared" si="77"/>
        <v>0</v>
      </c>
      <c r="BZ50" s="177">
        <f t="shared" si="77"/>
        <v>0</v>
      </c>
      <c r="CA50" s="178">
        <f t="shared" si="77"/>
        <v>5</v>
      </c>
      <c r="CB50" s="176">
        <f t="shared" si="77"/>
        <v>0</v>
      </c>
      <c r="CC50" s="177">
        <f t="shared" si="77"/>
        <v>0</v>
      </c>
      <c r="CD50" s="177">
        <f t="shared" si="77"/>
        <v>0</v>
      </c>
      <c r="CE50" s="178">
        <f t="shared" si="77"/>
        <v>0</v>
      </c>
      <c r="CF50" s="176">
        <f t="shared" si="77"/>
        <v>0</v>
      </c>
      <c r="CG50" s="177">
        <f t="shared" si="77"/>
        <v>0</v>
      </c>
      <c r="CH50" s="177">
        <f t="shared" si="77"/>
        <v>0</v>
      </c>
      <c r="CI50" s="178">
        <f t="shared" si="77"/>
        <v>0</v>
      </c>
      <c r="CJ50" s="176">
        <f t="shared" si="77"/>
        <v>0</v>
      </c>
      <c r="CK50" s="177">
        <f t="shared" si="77"/>
        <v>0</v>
      </c>
      <c r="CL50" s="177">
        <f t="shared" si="77"/>
        <v>0</v>
      </c>
      <c r="CM50" s="178">
        <f t="shared" si="77"/>
        <v>0</v>
      </c>
      <c r="CN50" s="176">
        <f t="shared" si="77"/>
        <v>0</v>
      </c>
      <c r="CO50" s="177">
        <f t="shared" si="77"/>
        <v>0</v>
      </c>
      <c r="CP50" s="177">
        <f t="shared" si="77"/>
        <v>0</v>
      </c>
      <c r="CQ50" s="178">
        <f t="shared" si="77"/>
        <v>0</v>
      </c>
      <c r="CR50" s="176">
        <f>SUM(CR25,CR34,CR41,CR45,CR49)</f>
        <v>21</v>
      </c>
      <c r="CS50" s="177">
        <f t="shared" si="77"/>
        <v>1</v>
      </c>
      <c r="CT50" s="177">
        <f t="shared" si="77"/>
        <v>3</v>
      </c>
      <c r="CU50" s="178">
        <f t="shared" si="77"/>
        <v>105</v>
      </c>
      <c r="CV50" s="179">
        <f t="shared" si="41"/>
        <v>130</v>
      </c>
      <c r="CW50" s="200"/>
    </row>
    <row r="51" spans="1:101" x14ac:dyDescent="0.2">
      <c r="B51" s="147" t="s">
        <v>109</v>
      </c>
      <c r="D51" s="151"/>
      <c r="E51" s="151"/>
      <c r="F51" s="151"/>
      <c r="K51" s="151"/>
    </row>
    <row r="52" spans="1:101" x14ac:dyDescent="0.2">
      <c r="B52" s="151" t="s">
        <v>154</v>
      </c>
      <c r="C52" s="151"/>
      <c r="D52" s="151"/>
      <c r="E52" s="151"/>
      <c r="F52" s="151"/>
    </row>
    <row r="53" spans="1:101" x14ac:dyDescent="0.2">
      <c r="B53" s="147" t="s">
        <v>153</v>
      </c>
    </row>
    <row r="54" spans="1:101" x14ac:dyDescent="0.2">
      <c r="B54" s="147" t="s">
        <v>158</v>
      </c>
    </row>
  </sheetData>
  <sheetProtection algorithmName="SHA-512" hashValue="9gstioqXhoYYke6LQ1WHTANigKgqB0hSddq1aV8gaJUJGm1iB3erOlLL4YA7cM77Drt5RHV3btR/jdjtpAyenQ==" saltValue="spXR1j1jEDU2IP22Gnkoiw==" spinCount="100000" sheet="1" objects="1" scenarios="1"/>
  <mergeCells count="45">
    <mergeCell ref="CV5:CV6"/>
    <mergeCell ref="BT5:BW5"/>
    <mergeCell ref="AZ5:BC5"/>
    <mergeCell ref="CR5:CU5"/>
    <mergeCell ref="CN5:CQ5"/>
    <mergeCell ref="CF5:CI5"/>
    <mergeCell ref="CJ5:CM5"/>
    <mergeCell ref="G1:K1"/>
    <mergeCell ref="CB5:CE5"/>
    <mergeCell ref="BX5:CA5"/>
    <mergeCell ref="BL5:BO5"/>
    <mergeCell ref="BP5:BS5"/>
    <mergeCell ref="BD5:BG5"/>
    <mergeCell ref="AV5:AY5"/>
    <mergeCell ref="AF5:AI5"/>
    <mergeCell ref="T5:W5"/>
    <mergeCell ref="AB5:AE5"/>
    <mergeCell ref="X5:AA5"/>
    <mergeCell ref="AN5:AQ5"/>
    <mergeCell ref="AJ5:AM5"/>
    <mergeCell ref="BH5:BK5"/>
    <mergeCell ref="AR5:AU5"/>
    <mergeCell ref="E5:E6"/>
    <mergeCell ref="L5:O5"/>
    <mergeCell ref="G5:K5"/>
    <mergeCell ref="P5:S5"/>
    <mergeCell ref="B42:B45"/>
    <mergeCell ref="B46:B49"/>
    <mergeCell ref="B35:B41"/>
    <mergeCell ref="B26:B34"/>
    <mergeCell ref="C28:C33"/>
    <mergeCell ref="C35:C36"/>
    <mergeCell ref="C37:C38"/>
    <mergeCell ref="C39:C40"/>
    <mergeCell ref="A5:A6"/>
    <mergeCell ref="B5:B6"/>
    <mergeCell ref="B7:B25"/>
    <mergeCell ref="D5:D6"/>
    <mergeCell ref="C5:C6"/>
    <mergeCell ref="C7:C8"/>
    <mergeCell ref="C9:C10"/>
    <mergeCell ref="C11:C12"/>
    <mergeCell ref="C14:C15"/>
    <mergeCell ref="C16:C19"/>
    <mergeCell ref="C21:C23"/>
  </mergeCells>
  <phoneticPr fontId="2" type="noConversion"/>
  <pageMargins left="0.19685039370078741" right="0.19685039370078741" top="0.78740157480314965" bottom="0.19685039370078741" header="0.51181102362204722" footer="0.51181102362204722"/>
  <pageSetup paperSize="9" scale="7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H42" sqref="H42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86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341" t="s">
        <v>0</v>
      </c>
      <c r="B6" s="343" t="s">
        <v>1</v>
      </c>
      <c r="C6" s="344" t="s">
        <v>77</v>
      </c>
      <c r="D6" s="345" t="s">
        <v>2</v>
      </c>
      <c r="E6" s="128" t="s">
        <v>38</v>
      </c>
      <c r="F6" s="329" t="s">
        <v>32</v>
      </c>
      <c r="G6" s="330"/>
      <c r="H6" s="327" t="s">
        <v>23</v>
      </c>
    </row>
    <row r="7" spans="1:8" x14ac:dyDescent="0.2">
      <c r="A7" s="342"/>
      <c r="B7" s="282"/>
      <c r="C7" s="284"/>
      <c r="D7" s="286"/>
      <c r="E7" s="35" t="s">
        <v>35</v>
      </c>
      <c r="F7" s="1" t="s">
        <v>35</v>
      </c>
      <c r="G7" s="115" t="s">
        <v>36</v>
      </c>
      <c r="H7" s="328"/>
    </row>
    <row r="8" spans="1:8" x14ac:dyDescent="0.2">
      <c r="A8" s="129">
        <v>1</v>
      </c>
      <c r="B8" s="287" t="s">
        <v>4</v>
      </c>
      <c r="C8" s="54" t="s">
        <v>61</v>
      </c>
      <c r="D8" s="47" t="s">
        <v>5</v>
      </c>
      <c r="E8" s="338">
        <v>1</v>
      </c>
      <c r="F8" s="47"/>
      <c r="G8" s="116"/>
      <c r="H8" s="122"/>
    </row>
    <row r="9" spans="1:8" x14ac:dyDescent="0.2">
      <c r="A9" s="129">
        <v>2</v>
      </c>
      <c r="B9" s="288"/>
      <c r="C9" s="54" t="s">
        <v>76</v>
      </c>
      <c r="D9" s="47" t="s">
        <v>6</v>
      </c>
      <c r="E9" s="339"/>
      <c r="F9" s="47">
        <v>1</v>
      </c>
      <c r="G9" s="116"/>
      <c r="H9" s="122">
        <v>1</v>
      </c>
    </row>
    <row r="10" spans="1:8" x14ac:dyDescent="0.2">
      <c r="A10" s="129">
        <v>3</v>
      </c>
      <c r="B10" s="288"/>
      <c r="C10" s="54" t="s">
        <v>46</v>
      </c>
      <c r="D10" s="47" t="s">
        <v>13</v>
      </c>
      <c r="E10" s="339"/>
      <c r="F10" s="47"/>
      <c r="G10" s="116"/>
      <c r="H10" s="122"/>
    </row>
    <row r="11" spans="1:8" x14ac:dyDescent="0.2">
      <c r="A11" s="129">
        <v>4</v>
      </c>
      <c r="B11" s="288"/>
      <c r="C11" s="54" t="s">
        <v>47</v>
      </c>
      <c r="D11" s="47" t="s">
        <v>7</v>
      </c>
      <c r="E11" s="339"/>
      <c r="F11" s="47">
        <v>1</v>
      </c>
      <c r="G11" s="116"/>
      <c r="H11" s="122">
        <v>1</v>
      </c>
    </row>
    <row r="12" spans="1:8" x14ac:dyDescent="0.2">
      <c r="A12" s="129">
        <v>5</v>
      </c>
      <c r="B12" s="288"/>
      <c r="C12" s="54" t="s">
        <v>48</v>
      </c>
      <c r="D12" s="47" t="s">
        <v>8</v>
      </c>
      <c r="E12" s="339"/>
      <c r="F12" s="47">
        <v>1</v>
      </c>
      <c r="G12" s="116"/>
      <c r="H12" s="122">
        <v>1</v>
      </c>
    </row>
    <row r="13" spans="1:8" x14ac:dyDescent="0.2">
      <c r="A13" s="129">
        <v>6</v>
      </c>
      <c r="B13" s="288"/>
      <c r="C13" s="54" t="s">
        <v>49</v>
      </c>
      <c r="D13" s="47" t="s">
        <v>9</v>
      </c>
      <c r="E13" s="339"/>
      <c r="F13" s="47"/>
      <c r="G13" s="116"/>
      <c r="H13" s="122"/>
    </row>
    <row r="14" spans="1:8" x14ac:dyDescent="0.2">
      <c r="A14" s="129">
        <v>7</v>
      </c>
      <c r="B14" s="288"/>
      <c r="C14" s="54" t="s">
        <v>50</v>
      </c>
      <c r="D14" s="47" t="s">
        <v>10</v>
      </c>
      <c r="E14" s="339"/>
      <c r="F14" s="47"/>
      <c r="G14" s="116"/>
      <c r="H14" s="122"/>
    </row>
    <row r="15" spans="1:8" x14ac:dyDescent="0.2">
      <c r="A15" s="129">
        <v>8</v>
      </c>
      <c r="B15" s="288"/>
      <c r="C15" s="54" t="s">
        <v>51</v>
      </c>
      <c r="D15" s="47" t="s">
        <v>11</v>
      </c>
      <c r="E15" s="339"/>
      <c r="F15" s="47"/>
      <c r="G15" s="116"/>
      <c r="H15" s="122"/>
    </row>
    <row r="16" spans="1:8" x14ac:dyDescent="0.2">
      <c r="A16" s="129">
        <v>9</v>
      </c>
      <c r="B16" s="288"/>
      <c r="C16" s="54" t="s">
        <v>52</v>
      </c>
      <c r="D16" s="47" t="s">
        <v>12</v>
      </c>
      <c r="E16" s="339"/>
      <c r="F16" s="47"/>
      <c r="G16" s="116"/>
      <c r="H16" s="122"/>
    </row>
    <row r="17" spans="1:8" x14ac:dyDescent="0.2">
      <c r="A17" s="129"/>
      <c r="B17" s="289"/>
      <c r="C17" s="54"/>
      <c r="D17" s="47"/>
      <c r="E17" s="340"/>
      <c r="F17" s="47"/>
      <c r="G17" s="116"/>
      <c r="H17" s="122"/>
    </row>
    <row r="18" spans="1:8" x14ac:dyDescent="0.2">
      <c r="A18" s="130">
        <v>11</v>
      </c>
      <c r="B18" s="296" t="s">
        <v>14</v>
      </c>
      <c r="C18" s="43" t="s">
        <v>64</v>
      </c>
      <c r="D18" s="104" t="s">
        <v>18</v>
      </c>
      <c r="E18" s="338">
        <v>2</v>
      </c>
      <c r="F18" s="104"/>
      <c r="G18" s="131"/>
      <c r="H18" s="123"/>
    </row>
    <row r="19" spans="1:8" x14ac:dyDescent="0.2">
      <c r="A19" s="130">
        <v>12</v>
      </c>
      <c r="B19" s="331"/>
      <c r="C19" s="43" t="s">
        <v>65</v>
      </c>
      <c r="D19" s="104" t="s">
        <v>18</v>
      </c>
      <c r="E19" s="339"/>
      <c r="F19" s="104"/>
      <c r="G19" s="131"/>
      <c r="H19" s="123"/>
    </row>
    <row r="20" spans="1:8" x14ac:dyDescent="0.2">
      <c r="A20" s="130">
        <v>13</v>
      </c>
      <c r="B20" s="331"/>
      <c r="C20" s="43" t="s">
        <v>66</v>
      </c>
      <c r="D20" s="104"/>
      <c r="E20" s="339"/>
      <c r="F20" s="104"/>
      <c r="G20" s="131"/>
      <c r="H20" s="123"/>
    </row>
    <row r="21" spans="1:8" x14ac:dyDescent="0.2">
      <c r="A21" s="130">
        <v>14</v>
      </c>
      <c r="B21" s="331"/>
      <c r="C21" s="43" t="s">
        <v>67</v>
      </c>
      <c r="D21" s="104"/>
      <c r="E21" s="339"/>
      <c r="F21" s="104">
        <v>1</v>
      </c>
      <c r="G21" s="131"/>
      <c r="H21" s="123">
        <v>1</v>
      </c>
    </row>
    <row r="22" spans="1:8" x14ac:dyDescent="0.2">
      <c r="A22" s="130">
        <v>15</v>
      </c>
      <c r="B22" s="331"/>
      <c r="C22" s="43" t="s">
        <v>68</v>
      </c>
      <c r="D22" s="104"/>
      <c r="E22" s="339"/>
      <c r="F22" s="104"/>
      <c r="G22" s="131"/>
      <c r="H22" s="123"/>
    </row>
    <row r="23" spans="1:8" x14ac:dyDescent="0.2">
      <c r="A23" s="130">
        <v>16</v>
      </c>
      <c r="B23" s="331"/>
      <c r="C23" s="43" t="s">
        <v>69</v>
      </c>
      <c r="D23" s="104"/>
      <c r="E23" s="339"/>
      <c r="F23" s="104"/>
      <c r="G23" s="131"/>
      <c r="H23" s="123"/>
    </row>
    <row r="24" spans="1:8" x14ac:dyDescent="0.2">
      <c r="A24" s="130">
        <v>17</v>
      </c>
      <c r="B24" s="331"/>
      <c r="C24" s="43" t="s">
        <v>70</v>
      </c>
      <c r="D24" s="104"/>
      <c r="E24" s="339"/>
      <c r="F24" s="104">
        <v>1</v>
      </c>
      <c r="G24" s="131"/>
      <c r="H24" s="123">
        <v>1</v>
      </c>
    </row>
    <row r="25" spans="1:8" x14ac:dyDescent="0.2">
      <c r="A25" s="130"/>
      <c r="B25" s="297"/>
      <c r="C25" s="72"/>
      <c r="D25" s="104"/>
      <c r="E25" s="340"/>
      <c r="F25" s="104"/>
      <c r="G25" s="131"/>
      <c r="H25" s="123"/>
    </row>
    <row r="26" spans="1:8" x14ac:dyDescent="0.2">
      <c r="A26" s="132">
        <v>19</v>
      </c>
      <c r="B26" s="335" t="s">
        <v>15</v>
      </c>
      <c r="C26" s="44" t="s">
        <v>71</v>
      </c>
      <c r="D26" s="107" t="s">
        <v>5</v>
      </c>
      <c r="E26" s="338">
        <v>1</v>
      </c>
      <c r="F26" s="107"/>
      <c r="G26" s="133"/>
      <c r="H26" s="124"/>
    </row>
    <row r="27" spans="1:8" x14ac:dyDescent="0.2">
      <c r="A27" s="132">
        <v>20</v>
      </c>
      <c r="B27" s="336"/>
      <c r="C27" s="44" t="s">
        <v>72</v>
      </c>
      <c r="D27" s="107" t="s">
        <v>5</v>
      </c>
      <c r="E27" s="339"/>
      <c r="F27" s="107"/>
      <c r="G27" s="133"/>
      <c r="H27" s="124"/>
    </row>
    <row r="28" spans="1:8" x14ac:dyDescent="0.2">
      <c r="A28" s="132">
        <v>21</v>
      </c>
      <c r="B28" s="336"/>
      <c r="C28" s="44" t="s">
        <v>73</v>
      </c>
      <c r="D28" s="107" t="s">
        <v>6</v>
      </c>
      <c r="E28" s="339"/>
      <c r="F28" s="107"/>
      <c r="G28" s="133"/>
      <c r="H28" s="124"/>
    </row>
    <row r="29" spans="1:8" x14ac:dyDescent="0.2">
      <c r="A29" s="132">
        <v>22</v>
      </c>
      <c r="B29" s="336"/>
      <c r="C29" s="44" t="s">
        <v>53</v>
      </c>
      <c r="D29" s="107" t="s">
        <v>13</v>
      </c>
      <c r="E29" s="120">
        <v>3</v>
      </c>
      <c r="F29" s="107"/>
      <c r="G29" s="133"/>
      <c r="H29" s="124"/>
    </row>
    <row r="30" spans="1:8" x14ac:dyDescent="0.2">
      <c r="A30" s="132"/>
      <c r="B30" s="337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96" t="s">
        <v>16</v>
      </c>
      <c r="C31" s="64" t="s">
        <v>54</v>
      </c>
      <c r="D31" s="104" t="s">
        <v>18</v>
      </c>
      <c r="E31" s="338">
        <v>1</v>
      </c>
      <c r="F31" s="104"/>
      <c r="G31" s="131"/>
      <c r="H31" s="123"/>
    </row>
    <row r="32" spans="1:8" x14ac:dyDescent="0.2">
      <c r="A32" s="130">
        <v>25</v>
      </c>
      <c r="B32" s="331"/>
      <c r="C32" s="64" t="s">
        <v>55</v>
      </c>
      <c r="D32" s="104" t="s">
        <v>18</v>
      </c>
      <c r="E32" s="340"/>
      <c r="F32" s="104"/>
      <c r="G32" s="131"/>
      <c r="H32" s="123"/>
    </row>
    <row r="33" spans="1:8" x14ac:dyDescent="0.2">
      <c r="A33" s="130">
        <v>26</v>
      </c>
      <c r="B33" s="331"/>
      <c r="C33" s="64" t="s">
        <v>56</v>
      </c>
      <c r="D33" s="104" t="s">
        <v>18</v>
      </c>
      <c r="E33" s="338">
        <v>2</v>
      </c>
      <c r="F33" s="104"/>
      <c r="G33" s="131"/>
      <c r="H33" s="123"/>
    </row>
    <row r="34" spans="1:8" x14ac:dyDescent="0.2">
      <c r="A34" s="130">
        <v>27</v>
      </c>
      <c r="B34" s="331"/>
      <c r="C34" s="64" t="s">
        <v>75</v>
      </c>
      <c r="D34" s="104" t="s">
        <v>18</v>
      </c>
      <c r="E34" s="340"/>
      <c r="F34" s="104"/>
      <c r="G34" s="131"/>
      <c r="H34" s="123"/>
    </row>
    <row r="35" spans="1:8" x14ac:dyDescent="0.2">
      <c r="A35" s="130"/>
      <c r="B35" s="297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32" t="s">
        <v>17</v>
      </c>
      <c r="C36" s="77" t="s">
        <v>57</v>
      </c>
      <c r="D36" s="109" t="s">
        <v>18</v>
      </c>
      <c r="E36" s="338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33"/>
      <c r="C37" s="77" t="s">
        <v>74</v>
      </c>
      <c r="D37" s="109" t="s">
        <v>18</v>
      </c>
      <c r="E37" s="339"/>
      <c r="F37" s="109"/>
      <c r="G37" s="135"/>
      <c r="H37" s="125"/>
    </row>
    <row r="38" spans="1:8" x14ac:dyDescent="0.2">
      <c r="A38" s="134">
        <v>31</v>
      </c>
      <c r="B38" s="333"/>
      <c r="C38" s="77" t="s">
        <v>59</v>
      </c>
      <c r="D38" s="109" t="s">
        <v>18</v>
      </c>
      <c r="E38" s="339"/>
      <c r="F38" s="109">
        <v>3</v>
      </c>
      <c r="G38" s="135"/>
      <c r="H38" s="125">
        <v>3</v>
      </c>
    </row>
    <row r="39" spans="1:8" ht="13.5" customHeight="1" x14ac:dyDescent="0.2">
      <c r="A39" s="134"/>
      <c r="B39" s="334"/>
      <c r="C39" s="108"/>
      <c r="D39" s="109"/>
      <c r="E39" s="340"/>
      <c r="F39" s="109"/>
      <c r="G39" s="135"/>
      <c r="H39" s="125"/>
    </row>
    <row r="40" spans="1:8" x14ac:dyDescent="0.2">
      <c r="A40" s="136">
        <v>33</v>
      </c>
      <c r="B40" s="105" t="s">
        <v>28</v>
      </c>
      <c r="C40" s="87" t="s">
        <v>60</v>
      </c>
      <c r="D40" s="105" t="s">
        <v>18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34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40</v>
      </c>
    </row>
    <row r="45" spans="1:8" x14ac:dyDescent="0.2">
      <c r="B45" s="4" t="s">
        <v>41</v>
      </c>
    </row>
    <row r="46" spans="1:8" x14ac:dyDescent="0.2">
      <c r="B46" s="4" t="s">
        <v>25</v>
      </c>
      <c r="C46" s="28"/>
    </row>
    <row r="47" spans="1:8" x14ac:dyDescent="0.2">
      <c r="B47" s="28" t="s">
        <v>26</v>
      </c>
      <c r="C47" s="28"/>
    </row>
    <row r="48" spans="1:8" x14ac:dyDescent="0.2">
      <c r="B48" s="28" t="s">
        <v>29</v>
      </c>
    </row>
  </sheetData>
  <mergeCells count="17">
    <mergeCell ref="A6:A7"/>
    <mergeCell ref="B6:B7"/>
    <mergeCell ref="C6:C7"/>
    <mergeCell ref="D6:D7"/>
    <mergeCell ref="B8:B17"/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78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79" t="s">
        <v>0</v>
      </c>
      <c r="B6" s="281" t="s">
        <v>1</v>
      </c>
      <c r="C6" s="283" t="s">
        <v>77</v>
      </c>
      <c r="D6" s="285" t="s">
        <v>2</v>
      </c>
      <c r="E6" s="14" t="s">
        <v>39</v>
      </c>
      <c r="F6" s="350" t="s">
        <v>33</v>
      </c>
      <c r="G6" s="351"/>
      <c r="H6" s="296" t="s">
        <v>23</v>
      </c>
    </row>
    <row r="7" spans="1:8" x14ac:dyDescent="0.2">
      <c r="A7" s="280"/>
      <c r="B7" s="282"/>
      <c r="C7" s="284"/>
      <c r="D7" s="286"/>
      <c r="E7" s="35" t="s">
        <v>19</v>
      </c>
      <c r="F7" s="33" t="s">
        <v>19</v>
      </c>
      <c r="G7" s="2" t="s">
        <v>20</v>
      </c>
      <c r="H7" s="297"/>
    </row>
    <row r="8" spans="1:8" x14ac:dyDescent="0.2">
      <c r="A8" s="54">
        <v>1</v>
      </c>
      <c r="B8" s="287" t="s">
        <v>4</v>
      </c>
      <c r="C8" s="54" t="s">
        <v>61</v>
      </c>
      <c r="D8" s="47" t="s">
        <v>5</v>
      </c>
      <c r="E8" s="347">
        <v>15</v>
      </c>
      <c r="F8" s="47"/>
      <c r="G8" s="47"/>
      <c r="H8" s="47"/>
    </row>
    <row r="9" spans="1:8" x14ac:dyDescent="0.2">
      <c r="A9" s="54">
        <v>2</v>
      </c>
      <c r="B9" s="288"/>
      <c r="C9" s="54" t="s">
        <v>76</v>
      </c>
      <c r="D9" s="47" t="s">
        <v>6</v>
      </c>
      <c r="E9" s="348"/>
      <c r="F9" s="47">
        <v>2</v>
      </c>
      <c r="G9" s="47"/>
      <c r="H9" s="47"/>
    </row>
    <row r="10" spans="1:8" x14ac:dyDescent="0.2">
      <c r="A10" s="54">
        <v>3</v>
      </c>
      <c r="B10" s="288"/>
      <c r="C10" s="54" t="s">
        <v>46</v>
      </c>
      <c r="D10" s="47" t="s">
        <v>13</v>
      </c>
      <c r="E10" s="348"/>
      <c r="F10" s="47"/>
      <c r="G10" s="47"/>
      <c r="H10" s="47"/>
    </row>
    <row r="11" spans="1:8" x14ac:dyDescent="0.2">
      <c r="A11" s="54">
        <v>4</v>
      </c>
      <c r="B11" s="288"/>
      <c r="C11" s="54" t="s">
        <v>47</v>
      </c>
      <c r="D11" s="47" t="s">
        <v>7</v>
      </c>
      <c r="E11" s="348"/>
      <c r="F11" s="47"/>
      <c r="G11" s="47"/>
      <c r="H11" s="47"/>
    </row>
    <row r="12" spans="1:8" x14ac:dyDescent="0.2">
      <c r="A12" s="54">
        <v>5</v>
      </c>
      <c r="B12" s="288"/>
      <c r="C12" s="54" t="s">
        <v>48</v>
      </c>
      <c r="D12" s="47" t="s">
        <v>8</v>
      </c>
      <c r="E12" s="348"/>
      <c r="F12" s="47"/>
      <c r="G12" s="47"/>
      <c r="H12" s="47"/>
    </row>
    <row r="13" spans="1:8" x14ac:dyDescent="0.2">
      <c r="A13" s="54">
        <v>6</v>
      </c>
      <c r="B13" s="288"/>
      <c r="C13" s="54" t="s">
        <v>49</v>
      </c>
      <c r="D13" s="47" t="s">
        <v>9</v>
      </c>
      <c r="E13" s="348"/>
      <c r="F13" s="47"/>
      <c r="G13" s="47"/>
      <c r="H13" s="47"/>
    </row>
    <row r="14" spans="1:8" x14ac:dyDescent="0.2">
      <c r="A14" s="54">
        <v>7</v>
      </c>
      <c r="B14" s="288"/>
      <c r="C14" s="54" t="s">
        <v>50</v>
      </c>
      <c r="D14" s="47" t="s">
        <v>10</v>
      </c>
      <c r="E14" s="348"/>
      <c r="F14" s="47"/>
      <c r="G14" s="47"/>
      <c r="H14" s="47"/>
    </row>
    <row r="15" spans="1:8" x14ac:dyDescent="0.2">
      <c r="A15" s="54">
        <v>8</v>
      </c>
      <c r="B15" s="288"/>
      <c r="C15" s="54" t="s">
        <v>51</v>
      </c>
      <c r="D15" s="47" t="s">
        <v>11</v>
      </c>
      <c r="E15" s="348"/>
      <c r="F15" s="47">
        <v>1</v>
      </c>
      <c r="G15" s="47"/>
      <c r="H15" s="47"/>
    </row>
    <row r="16" spans="1:8" x14ac:dyDescent="0.2">
      <c r="A16" s="54">
        <v>9</v>
      </c>
      <c r="B16" s="288"/>
      <c r="C16" s="54" t="s">
        <v>52</v>
      </c>
      <c r="D16" s="47" t="s">
        <v>12</v>
      </c>
      <c r="E16" s="348"/>
      <c r="F16" s="47">
        <v>1</v>
      </c>
      <c r="G16" s="47"/>
      <c r="H16" s="47"/>
    </row>
    <row r="17" spans="1:8" x14ac:dyDescent="0.2">
      <c r="A17" s="54"/>
      <c r="B17" s="289"/>
      <c r="C17" s="54"/>
      <c r="D17" s="47"/>
      <c r="E17" s="348"/>
      <c r="F17" s="47"/>
      <c r="G17" s="47"/>
      <c r="H17" s="47"/>
    </row>
    <row r="18" spans="1:8" x14ac:dyDescent="0.2">
      <c r="A18" s="72">
        <v>11</v>
      </c>
      <c r="B18" s="296" t="s">
        <v>14</v>
      </c>
      <c r="C18" s="43" t="s">
        <v>64</v>
      </c>
      <c r="D18" s="104" t="s">
        <v>18</v>
      </c>
      <c r="E18" s="348"/>
      <c r="F18" s="104"/>
      <c r="G18" s="104"/>
      <c r="H18" s="104"/>
    </row>
    <row r="19" spans="1:8" x14ac:dyDescent="0.2">
      <c r="A19" s="72">
        <v>12</v>
      </c>
      <c r="B19" s="331"/>
      <c r="C19" s="43" t="s">
        <v>65</v>
      </c>
      <c r="D19" s="104" t="s">
        <v>18</v>
      </c>
      <c r="E19" s="348"/>
      <c r="F19" s="104"/>
      <c r="G19" s="104"/>
      <c r="H19" s="104"/>
    </row>
    <row r="20" spans="1:8" x14ac:dyDescent="0.2">
      <c r="A20" s="72">
        <v>13</v>
      </c>
      <c r="B20" s="331"/>
      <c r="C20" s="43" t="s">
        <v>66</v>
      </c>
      <c r="D20" s="104"/>
      <c r="E20" s="348"/>
      <c r="F20" s="104"/>
      <c r="G20" s="104"/>
      <c r="H20" s="104"/>
    </row>
    <row r="21" spans="1:8" x14ac:dyDescent="0.2">
      <c r="A21" s="72">
        <v>14</v>
      </c>
      <c r="B21" s="331"/>
      <c r="C21" s="43" t="s">
        <v>67</v>
      </c>
      <c r="D21" s="104"/>
      <c r="E21" s="348"/>
      <c r="F21" s="104"/>
      <c r="G21" s="104"/>
      <c r="H21" s="104"/>
    </row>
    <row r="22" spans="1:8" x14ac:dyDescent="0.2">
      <c r="A22" s="72">
        <v>15</v>
      </c>
      <c r="B22" s="331"/>
      <c r="C22" s="43" t="s">
        <v>68</v>
      </c>
      <c r="D22" s="104"/>
      <c r="E22" s="348"/>
      <c r="F22" s="104"/>
      <c r="G22" s="104"/>
      <c r="H22" s="104"/>
    </row>
    <row r="23" spans="1:8" x14ac:dyDescent="0.2">
      <c r="A23" s="72">
        <v>16</v>
      </c>
      <c r="B23" s="331"/>
      <c r="C23" s="43" t="s">
        <v>69</v>
      </c>
      <c r="D23" s="104"/>
      <c r="E23" s="348"/>
      <c r="F23" s="104"/>
      <c r="G23" s="104"/>
      <c r="H23" s="104"/>
    </row>
    <row r="24" spans="1:8" x14ac:dyDescent="0.2">
      <c r="A24" s="72">
        <v>17</v>
      </c>
      <c r="B24" s="331"/>
      <c r="C24" s="43" t="s">
        <v>70</v>
      </c>
      <c r="D24" s="104"/>
      <c r="E24" s="348"/>
      <c r="F24" s="104">
        <v>1</v>
      </c>
      <c r="G24" s="104"/>
      <c r="H24" s="104"/>
    </row>
    <row r="25" spans="1:8" x14ac:dyDescent="0.2">
      <c r="A25" s="72"/>
      <c r="B25" s="297"/>
      <c r="C25" s="72"/>
      <c r="D25" s="104"/>
      <c r="E25" s="348"/>
      <c r="F25" s="104"/>
      <c r="G25" s="104"/>
      <c r="H25" s="104"/>
    </row>
    <row r="26" spans="1:8" x14ac:dyDescent="0.2">
      <c r="A26" s="106">
        <v>19</v>
      </c>
      <c r="B26" s="335" t="s">
        <v>15</v>
      </c>
      <c r="C26" s="44" t="s">
        <v>71</v>
      </c>
      <c r="D26" s="107" t="s">
        <v>5</v>
      </c>
      <c r="E26" s="348"/>
      <c r="F26" s="107">
        <v>2</v>
      </c>
      <c r="G26" s="107"/>
      <c r="H26" s="107"/>
    </row>
    <row r="27" spans="1:8" x14ac:dyDescent="0.2">
      <c r="A27" s="106">
        <v>20</v>
      </c>
      <c r="B27" s="336"/>
      <c r="C27" s="44" t="s">
        <v>72</v>
      </c>
      <c r="D27" s="107" t="s">
        <v>5</v>
      </c>
      <c r="E27" s="348"/>
      <c r="F27" s="107"/>
      <c r="G27" s="107"/>
      <c r="H27" s="107"/>
    </row>
    <row r="28" spans="1:8" x14ac:dyDescent="0.2">
      <c r="A28" s="106">
        <v>21</v>
      </c>
      <c r="B28" s="336"/>
      <c r="C28" s="44" t="s">
        <v>73</v>
      </c>
      <c r="D28" s="107" t="s">
        <v>6</v>
      </c>
      <c r="E28" s="348"/>
      <c r="F28" s="107">
        <v>2</v>
      </c>
      <c r="G28" s="107"/>
      <c r="H28" s="107"/>
    </row>
    <row r="29" spans="1:8" x14ac:dyDescent="0.2">
      <c r="A29" s="106">
        <v>22</v>
      </c>
      <c r="B29" s="336"/>
      <c r="C29" s="44" t="s">
        <v>53</v>
      </c>
      <c r="D29" s="107" t="s">
        <v>13</v>
      </c>
      <c r="E29" s="348"/>
      <c r="F29" s="107"/>
      <c r="G29" s="107"/>
      <c r="H29" s="107"/>
    </row>
    <row r="30" spans="1:8" x14ac:dyDescent="0.2">
      <c r="A30" s="106"/>
      <c r="B30" s="337"/>
      <c r="C30" s="106"/>
      <c r="D30" s="107"/>
      <c r="E30" s="348"/>
      <c r="F30" s="107"/>
      <c r="G30" s="107"/>
      <c r="H30" s="107"/>
    </row>
    <row r="31" spans="1:8" x14ac:dyDescent="0.2">
      <c r="A31" s="72">
        <v>24</v>
      </c>
      <c r="B31" s="296" t="s">
        <v>16</v>
      </c>
      <c r="C31" s="64" t="s">
        <v>54</v>
      </c>
      <c r="D31" s="104" t="s">
        <v>18</v>
      </c>
      <c r="E31" s="348"/>
      <c r="F31" s="104"/>
      <c r="G31" s="104"/>
      <c r="H31" s="104"/>
    </row>
    <row r="32" spans="1:8" x14ac:dyDescent="0.2">
      <c r="A32" s="72">
        <v>25</v>
      </c>
      <c r="B32" s="331"/>
      <c r="C32" s="64" t="s">
        <v>55</v>
      </c>
      <c r="D32" s="104" t="s">
        <v>18</v>
      </c>
      <c r="E32" s="348"/>
      <c r="F32" s="104"/>
      <c r="G32" s="104"/>
      <c r="H32" s="104"/>
    </row>
    <row r="33" spans="1:8" x14ac:dyDescent="0.2">
      <c r="A33" s="72">
        <v>26</v>
      </c>
      <c r="B33" s="331"/>
      <c r="C33" s="64" t="s">
        <v>56</v>
      </c>
      <c r="D33" s="104" t="s">
        <v>18</v>
      </c>
      <c r="E33" s="348"/>
      <c r="F33" s="104"/>
      <c r="G33" s="104"/>
      <c r="H33" s="104"/>
    </row>
    <row r="34" spans="1:8" x14ac:dyDescent="0.2">
      <c r="A34" s="72">
        <v>27</v>
      </c>
      <c r="B34" s="331"/>
      <c r="C34" s="64" t="s">
        <v>75</v>
      </c>
      <c r="D34" s="104" t="s">
        <v>18</v>
      </c>
      <c r="E34" s="348"/>
      <c r="F34" s="104">
        <v>1</v>
      </c>
      <c r="G34" s="104"/>
      <c r="H34" s="104"/>
    </row>
    <row r="35" spans="1:8" x14ac:dyDescent="0.2">
      <c r="A35" s="72"/>
      <c r="B35" s="297"/>
      <c r="C35" s="72"/>
      <c r="D35" s="104"/>
      <c r="E35" s="348"/>
      <c r="F35" s="104"/>
      <c r="G35" s="104"/>
      <c r="H35" s="104"/>
    </row>
    <row r="36" spans="1:8" x14ac:dyDescent="0.2">
      <c r="A36" s="108">
        <v>29</v>
      </c>
      <c r="B36" s="332" t="s">
        <v>17</v>
      </c>
      <c r="C36" s="77" t="s">
        <v>57</v>
      </c>
      <c r="D36" s="109" t="s">
        <v>18</v>
      </c>
      <c r="E36" s="348"/>
      <c r="F36" s="109"/>
      <c r="G36" s="109"/>
      <c r="H36" s="109"/>
    </row>
    <row r="37" spans="1:8" x14ac:dyDescent="0.2">
      <c r="A37" s="108">
        <v>30</v>
      </c>
      <c r="B37" s="333"/>
      <c r="C37" s="77" t="s">
        <v>74</v>
      </c>
      <c r="D37" s="109" t="s">
        <v>18</v>
      </c>
      <c r="E37" s="348"/>
      <c r="F37" s="109">
        <v>1</v>
      </c>
      <c r="G37" s="109"/>
      <c r="H37" s="109"/>
    </row>
    <row r="38" spans="1:8" x14ac:dyDescent="0.2">
      <c r="A38" s="108">
        <v>31</v>
      </c>
      <c r="B38" s="333"/>
      <c r="C38" s="77" t="s">
        <v>59</v>
      </c>
      <c r="D38" s="109" t="s">
        <v>18</v>
      </c>
      <c r="E38" s="348"/>
      <c r="F38" s="109"/>
      <c r="G38" s="109"/>
      <c r="H38" s="109"/>
    </row>
    <row r="39" spans="1:8" ht="13.5" customHeight="1" x14ac:dyDescent="0.2">
      <c r="A39" s="108"/>
      <c r="B39" s="334"/>
      <c r="C39" s="108"/>
      <c r="D39" s="109"/>
      <c r="E39" s="348"/>
      <c r="F39" s="109"/>
      <c r="G39" s="109"/>
      <c r="H39" s="109"/>
    </row>
    <row r="40" spans="1:8" x14ac:dyDescent="0.2">
      <c r="A40" s="110">
        <v>33</v>
      </c>
      <c r="B40" s="105" t="s">
        <v>28</v>
      </c>
      <c r="C40" s="110" t="s">
        <v>63</v>
      </c>
      <c r="D40" s="105" t="s">
        <v>18</v>
      </c>
      <c r="E40" s="348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48"/>
      <c r="F41" s="104"/>
      <c r="G41" s="104"/>
      <c r="H41" s="104"/>
    </row>
    <row r="42" spans="1:8" x14ac:dyDescent="0.2">
      <c r="A42" s="111"/>
      <c r="B42" s="111" t="s">
        <v>34</v>
      </c>
      <c r="C42" s="111"/>
      <c r="D42" s="111"/>
      <c r="E42" s="349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46" t="s">
        <v>37</v>
      </c>
      <c r="C44" s="346"/>
      <c r="D44" s="346"/>
      <c r="E44" s="346"/>
      <c r="F44" s="346"/>
      <c r="G44" s="346"/>
      <c r="H44" s="346"/>
    </row>
    <row r="45" spans="1:8" x14ac:dyDescent="0.2">
      <c r="B45" s="4" t="s">
        <v>25</v>
      </c>
      <c r="C45" s="28"/>
    </row>
    <row r="46" spans="1:8" x14ac:dyDescent="0.2">
      <c r="B46" s="28" t="s">
        <v>26</v>
      </c>
      <c r="C46" s="28"/>
    </row>
    <row r="47" spans="1:8" x14ac:dyDescent="0.2">
      <c r="B47" s="7" t="s">
        <v>29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Buget!Print_Area</vt:lpstr>
      <vt:lpstr>ID!Print_Area</vt:lpstr>
      <vt:lpstr>MD.!Print_Area</vt:lpstr>
      <vt:lpstr>RR.!Print_Area</vt:lpstr>
      <vt:lpstr>MD.!Print_Titles</vt:lpstr>
      <vt:lpstr>RR.!Print_Titles</vt:lpstr>
      <vt:lpstr>'situatie centralizata'!Print_Titles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Ileana</cp:lastModifiedBy>
  <cp:lastPrinted>2018-07-18T09:50:32Z</cp:lastPrinted>
  <dcterms:created xsi:type="dcterms:W3CDTF">2008-07-14T12:40:40Z</dcterms:created>
  <dcterms:modified xsi:type="dcterms:W3CDTF">2018-09-19T14:05:04Z</dcterms:modified>
</cp:coreProperties>
</file>